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расходов'!$A$14:$E$194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<sst xmlns="http://schemas.openxmlformats.org/spreadsheetml/2006/main" count="468" uniqueCount="212">
  <si>
    <t>на 2014 год</t>
  </si>
  <si>
    <t>Другие общегосударственные вопросы</t>
  </si>
  <si>
    <t>Жилищное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</si>
  <si>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</si>
  <si>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</si>
  <si>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</si>
  <si>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</si>
  <si>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Физическая культура</t>
  </si>
  <si>
    <t>Культура</t>
  </si>
  <si>
    <t>Коммунальное хозяйство</t>
  </si>
  <si>
    <t>Резервные фонды</t>
  </si>
  <si>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</si>
  <si>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</si>
  <si>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</si>
  <si>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</si>
  <si>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</si>
  <si>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</si>
  <si>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</si>
  <si>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</si>
  <si>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</si>
  <si>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Всего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</si>
  <si>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</si>
  <si>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>Непрограммные расходы органов исполнительной власти муниципального образования</t>
  </si>
  <si>
    <t>Организация и проведение культурно- досуговых мероприятий в рамках подпрограммы "Организация культурно- 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</si>
  <si>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>Подпрограмма "Развитие инженерной и социальной инфраструктуры в районах массовой жилой застройки" в рамках муниципальной  программы  "Обеспечение качественным жильем граждан на территории муниципального образования "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</si>
  <si>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"</t>
  </si>
  <si>
    <t>Бюджетные инвестиции 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"</t>
  </si>
  <si>
    <t>Подпрограмма "Капитальный ремонт многоквартирных домов" муниципальной программы  "Обеспечение качественным жильем граждан на территории муниципального образования  "</t>
  </si>
  <si>
    <t>Субсидии юридическим лицам (за исключением государственных (муниципальных) учреждений)</t>
  </si>
  <si>
    <t>Обеспечение деятельности администрации муниципального образования</t>
  </si>
  <si>
    <t>Иные обязательства в рамках обеспечения деятельности органов местного самоуправления  и непрограмных расходов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</si>
  <si>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</si>
  <si>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</si>
  <si>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</si>
  <si>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</si>
  <si>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</si>
  <si>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22 1 2206</t>
  </si>
  <si>
    <t>Бюджетные инвестиции в объекты капитального строительства государственной (муниципальной) собственности</t>
  </si>
  <si>
    <t>24 0 0000</t>
  </si>
  <si>
    <t>24 2 0000</t>
  </si>
  <si>
    <t>24 2 4243</t>
  </si>
  <si>
    <t>24 2 4401</t>
  </si>
  <si>
    <t>24 4 0000</t>
  </si>
  <si>
    <t>29 0 0000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</si>
  <si>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</si>
  <si>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</si>
  <si>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</si>
  <si>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</si>
  <si>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</si>
  <si>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</si>
  <si>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</si>
  <si>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</si>
  <si>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29 3 4301</t>
  </si>
  <si>
    <t>29 3 4203</t>
  </si>
  <si>
    <t>29 3 4204</t>
  </si>
  <si>
    <t>29 3 4210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</si>
  <si>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</si>
  <si>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  "ОБЕСПЕЧЕНИЕ КАЧЕСТВЕННЫМ ЖИЛЬЕМ ГРАЖДАН НА ТЕРРИТОРИИ МУНИЦИПАЛЬНОГО ОБРАЗОВАНИЯ"</t>
  </si>
  <si>
    <t xml:space="preserve">Сумма, тыс.руб.
</t>
  </si>
  <si>
    <t>МУНИЦИПАЛЬНАЯ ПРОГРАММА  "БЛАГОУСТРОЙСТВО ТЕРРИТОРИИ МУНИЦИПАЛЬНОГО ОБРАЗОВАНИЯ"</t>
  </si>
  <si>
    <t>26 0 0000</t>
  </si>
  <si>
    <t>Уличное освещение в рамках муниципальной программы "Благоустройство территории муниципального образования"</t>
  </si>
  <si>
    <t>26 0 4251</t>
  </si>
  <si>
    <t>Благоустройство</t>
  </si>
  <si>
    <t>Благоустройство и озеленение в рамках муниципальной программы "Благоустройство территории муниципального образования"</t>
  </si>
  <si>
    <t>26 0 4252</t>
  </si>
  <si>
    <t>Закупка товаров, работ, услуг в целях капитального ремонта государственного (муниципального) имущества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</si>
  <si>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</si>
  <si>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26 0 4253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</si>
  <si>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</si>
  <si>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26 0 4254</t>
  </si>
  <si>
    <t>МУНИЦИПАЛЬНАЯ ПРОГРАММА  "РАЗВИТИЕ АВТОМОБИЛЬНЫХ ДОРОГ МУНИЦИПАЛЬНОГО ОБРАЗОВАНИЯ"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</si>
  <si>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</si>
  <si>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</si>
  <si>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28 0 4226</t>
  </si>
  <si>
    <t>Дорожное хозяйство (дорожные фонды)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</si>
  <si>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</si>
  <si>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28 0 4227</t>
  </si>
  <si>
    <t>29 2 6253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</si>
  <si>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</si>
  <si>
    <t>29 2 6254</t>
  </si>
  <si>
    <t>Приложение № 5</t>
  </si>
  <si>
    <t>29 2 6255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</si>
  <si>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</t>
  </si>
  <si>
    <t>29 2 6256</t>
  </si>
  <si>
    <t>Проведение выборов в представительные органы муниципального образования в рамках обеспечения деятельности органов местного самоуправления и непрограмных расходов</t>
  </si>
  <si>
    <t>29 3 4202</t>
  </si>
  <si>
    <t>Обеспечение проведения выборов и референдумов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</si>
  <si>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</t>
  </si>
  <si>
    <t>29 3 4220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</si>
  <si>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</si>
  <si>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</si>
  <si>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</t>
  </si>
  <si>
    <t>29 3 4225</t>
  </si>
  <si>
    <t>Обеспечение пожарной безопасности</t>
  </si>
  <si>
    <t>0310</t>
  </si>
  <si>
    <t>0107</t>
  </si>
  <si>
    <t>29 3 4234</t>
  </si>
  <si>
    <t>0412</t>
  </si>
  <si>
    <t>Другие вопросы в области национальной экономики</t>
  </si>
  <si>
    <t>29 3 4236</t>
  </si>
  <si>
    <t>29 3 5118</t>
  </si>
  <si>
    <t>Мобилизационная и вневойсковая подготовка</t>
  </si>
  <si>
    <t>0203</t>
  </si>
  <si>
    <t>0104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</si>
  <si>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</si>
  <si>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25 0 0000</t>
  </si>
  <si>
    <t>Подпрограмма "Энергосбережение и повышение энергетической эффективности"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</si>
  <si>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25 1 0000</t>
  </si>
  <si>
    <t xml:space="preserve"> 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</si>
  <si>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25 1 4246</t>
  </si>
  <si>
    <t>0502</t>
  </si>
  <si>
    <t>Мероприятия по повышению надежности и энергетической эффективности в системах водоснабжения  в рамках подпрограммы "Энергосбережение и повышение энергетической эффективности на территории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</si>
  <si>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>25 1 4247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</si>
  <si>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</si>
  <si>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25 2 0000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</si>
  <si>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</si>
  <si>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</si>
  <si>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Подпрограмма "Поддержка преобразований в жилищно-коммунальной сфере на территории муниципального образования  в целях  обеспечения бытового обслуживания  населения, отвечающего стандартам качества бытового обслуживания"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</si>
  <si>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25 4 0000</t>
  </si>
  <si>
    <t>25 4 4601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</si>
  <si>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непрограмных расходов</t>
  </si>
  <si>
    <t>29 2 2202</t>
  </si>
  <si>
    <t>Другие вопросы в области культуры и кинематографии</t>
  </si>
  <si>
    <t>Мероприятия по землеустройству и землепользованию в рамках обеспечения деятельности органов местного самоуправления и непрограмных расходов</t>
  </si>
  <si>
    <t>29 3 4235</t>
  </si>
  <si>
    <t>0106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</si>
  <si>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</si>
  <si>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25 3 0000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</si>
  <si>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</si>
  <si>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25 4 4250</t>
  </si>
  <si>
    <t>243</t>
  </si>
  <si>
    <t>Утверждено</t>
  </si>
  <si>
    <t>решение Совета депутатов</t>
  </si>
  <si>
    <t xml:space="preserve">муниципального образования Приозерский муниципальный район </t>
  </si>
  <si>
    <t>Ленинградской области</t>
  </si>
  <si>
    <t>Иные выплаты персоналу, за исключением фонда оплаты труда</t>
  </si>
  <si>
    <t>муниципального образования  Красноозерное сельское поселение</t>
  </si>
  <si>
    <t>23 0 0000</t>
  </si>
  <si>
    <t>МУНИЦИПАЛЬНАЯ ПРОГРАММА  "РАЗВИТИЕ КУЛЬТУРЫ И ФИЗИЧЕСКОЙ КУЛЬТУРЫ В МУНИЦИПАЛЬНОМ ОБРАЗОВАНИИ"</t>
  </si>
  <si>
    <t>Подпрограмма "Организация культурно- досуговой деятельности на территории муниципального образования муниципальной  программы "Развитие культуры и физической культуры в  муниципальном образовании "</t>
  </si>
  <si>
    <t>23 1 0000</t>
  </si>
  <si>
    <t>Обеспечение деятельности муниципальных казенных учреждений в рамках подпрограммы"Организация культурно- досуговой деятельности на территории муниципального образования  муниципальной  программы  "Развитие культуры и физической культуры  в  муниципальном образовании "</t>
  </si>
  <si>
    <t>23 1 2206</t>
  </si>
  <si>
    <t>23 1 4280</t>
  </si>
  <si>
    <t>23 1 7036</t>
  </si>
  <si>
    <t xml:space="preserve">Обеспечение выплат стимулирующего характера работникам муниципальных учреждений культуры Ленинградской области   в рамках подпрограммы "Организация культурно- 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 " </t>
  </si>
  <si>
    <t>23 3 0000</t>
  </si>
  <si>
    <t>23 3 2206</t>
  </si>
  <si>
    <t>Подпрограмма "Развитие и модернизация библиотечного дела  в муниципальном образовании " муниципальной  программы  "Развитие культуры и физической культуры в  муниципальном образовании "</t>
  </si>
  <si>
    <t>23 3 7036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</si>
  <si>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</si>
  <si>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>23 4  0000</t>
  </si>
  <si>
    <t xml:space="preserve">Обеспечение деятельности муниципальных  казенных учреждений в рамках программы "Развитие культуры и физической культуры   в муниципальном образовании " </t>
  </si>
  <si>
    <t>23 4  2206</t>
  </si>
  <si>
    <t>23 4 2206</t>
  </si>
  <si>
    <t xml:space="preserve">Организация и проведение мероприятий и спортивных соревнований в рамках муниципальной программы "Развитие культуры и физической культуры  в муниципальном образовании " </t>
  </si>
  <si>
    <t>23 4 4285</t>
  </si>
  <si>
    <t>Обеспечение  библиотечной деятельности муниципальных казенных учрежедний в рамках подпрограммы "Развитие и модернизация библиотечного дела  в муниципальном образовании " муниципальной  программы  "Развитие культуры и в  муниципальном образовании "</t>
  </si>
  <si>
    <t xml:space="preserve">Обеспечение выплат стимулирующего характера работникам муниципальных учреждений культуры Ленинградской области  в рамках подпрограммы "Развитие и модернизация библиотечного дела в муниципальном образовании" муниципальной программы  "Развитие культуры и физической культуры в  муниципальном образовании  " 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</si>
  <si>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Красноозерное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</si>
  <si>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>Бюджетные инвестиции в рамках 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</si>
  <si>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25 2 4401</t>
  </si>
  <si>
    <t>Мероприятия по организации и содержанию мест захоронений  в рамках муниципальной программы "Благоустройство территории муниципального образования"</t>
  </si>
  <si>
    <t>26 0 4255</t>
  </si>
  <si>
    <t>Жилищное  хозяйство</t>
  </si>
  <si>
    <t>МУНИЦИПАЛЬНАЯ ПРОГРАММА "РАЗВИТИЕ  МУНИЦИПАЛЬНОЙ СЛУЖБЫ В  МУНИЦИПАЛЬНОМ ОБРАЗОВАНИИ"</t>
  </si>
  <si>
    <t>20 0 0000</t>
  </si>
  <si>
    <t>Мероприятия по поддержке развития муниципальной службы в рамках муниципальной программы "Развитие муниципальной службы в муниципальном образовании"</t>
  </si>
  <si>
    <t>244</t>
  </si>
  <si>
    <t>ОБЕСПЕЧЕНИЕ ДЕЯТЕЛЬНОСТИ ОРГАНОВ МЕСТНОГО САМОУПРАВЛЕНИЯ И НЕПРОГРАММНЫЕ РАСХОДЫ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</si>
  <si>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</si>
  <si>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</si>
  <si>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</si>
  <si>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</si>
  <si>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</si>
  <si>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</si>
  <si>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</si>
  <si>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Обеспечение приватизации и проведение предпрограммной подготовки объектов приватизации в рамках обеспечения деятельности органов местного самоуправления и непрограммных расходов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</si>
  <si>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</si>
  <si>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</si>
  <si>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>Пенсия за выслугу лет и доплата к пенсии лицам замещающим муниципальные должности в рамках обеспечения деятельности органов местного самоуправления и непрограммных расходов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</si>
  <si>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</si>
  <si>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</si>
  <si>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</si>
  <si>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20 0 4219</t>
  </si>
  <si>
    <t>24 4 4245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</si>
  <si>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</si>
  <si>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>Уплата прочих налогов, сборов и иных платежей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</si>
  <si>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</si>
  <si>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25 3 4249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</si>
  <si>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</si>
  <si>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</si>
  <si>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26 0 7088</t>
  </si>
  <si>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</si>
  <si>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>29 3 4605</t>
  </si>
  <si>
    <t>Бюджетные инвестиции иным юридическим лицам, за исключением бюджетных инвестиций в объекты капитального строительства</t>
  </si>
  <si>
    <t>Взнос в уставный капитал муниципальных предприятий в рамках обеспечения деятельности органов местного самоуправления и непрограммных расходов</t>
  </si>
  <si>
    <t>28 0 7013</t>
  </si>
  <si>
    <t>28 0 7014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</si>
  <si>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автомобильных дорог муниципального образования"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</si>
  <si>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</si>
  <si>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90,8</t>
  </si>
  <si>
    <t>8,1</t>
  </si>
  <si>
    <t>29 3 4237</t>
  </si>
  <si>
    <t>0501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</si>
  <si>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</si>
  <si>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>Уплата налогов, сборов и иных платежей</t>
  </si>
  <si>
    <t>Субсидии юридическим лицам, оказывающим жилищно-коммунальные услуги, на компенсацию части затрат при оказании услуг 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 обеспечения бытового обслуживания населения, отвечающих стандартам качества бытового обслуживания 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</si>
  <si>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28 0 4229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</si>
  <si>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</si>
  <si>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 xml:space="preserve">от        29 декабря 2014г. № 22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</si>
</sst>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i/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1" xfId="53" applyNumberFormat="1" applyFont="1" applyBorder="1" applyAlignment="1">
      <alignment horizontal="center" vertical="top" wrapText="1"/>
      <protection/>
    </xf>
    <xf numFmtId="165" fontId="2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171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/>
    </xf>
    <xf numFmtId="171" fontId="1" fillId="0" borderId="10" xfId="58" applyNumberFormat="1" applyFont="1" applyBorder="1" applyAlignment="1">
      <alignment horizontal="center" vertical="top"/>
    </xf>
    <xf numFmtId="49" fontId="1" fillId="0" borderId="10" xfId="58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1" fontId="1" fillId="0" borderId="10" xfId="43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1" fontId="1" fillId="0" borderId="10" xfId="58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1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171" fontId="10" fillId="0" borderId="10" xfId="58" applyNumberFormat="1" applyFont="1" applyBorder="1" applyAlignment="1">
      <alignment horizontal="center" vertical="top"/>
    </xf>
    <xf numFmtId="171" fontId="8" fillId="0" borderId="10" xfId="58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/>
    </xf>
    <xf numFmtId="165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center"/>
    </xf>
    <xf numFmtId="171" fontId="15" fillId="0" borderId="10" xfId="58" applyNumberFormat="1" applyFont="1" applyBorder="1" applyAlignment="1">
      <alignment horizontal="center" vertical="center"/>
    </xf>
    <xf numFmtId="171" fontId="14" fillId="0" borderId="10" xfId="58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1" fontId="14" fillId="0" borderId="10" xfId="58" applyNumberFormat="1" applyFont="1" applyBorder="1" applyAlignment="1">
      <alignment horizontal="center" vertical="top"/>
    </xf>
    <xf numFmtId="164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34"/>
  <sheetViews>
    <sheetView showGridLines="0" tabSelected="1" view="pageBreakPreview" zoomScale="120" zoomScaleSheetLayoutView="120" zoomScalePageLayoutView="0" workbookViewId="0" topLeftCell="A163">
      <selection activeCell="A9" sqref="A9:E9"/>
    </sheetView>
  </sheetViews>
  <sheetFormatPr defaultColWidth="9.28125" defaultRowHeight="12.75"/>
  <cols>
    <col min="1" max="1" width="56.7109375" style="6" customWidth="1"/>
    <col min="2" max="2" width="16.7109375" style="2" customWidth="1"/>
    <col min="3" max="3" width="10.28125" style="2" customWidth="1"/>
    <col min="4" max="4" width="11.00390625" style="2" customWidth="1"/>
    <col min="5" max="5" width="24.421875" style="8" customWidth="1"/>
    <col min="6" max="16384" width="9.28125" style="1" customWidth="1"/>
  </cols>
  <sheetData>
    <row r="1" ht="15.75">
      <c r="E1" s="28" t="s">
        <v>132</v>
      </c>
    </row>
    <row r="2" ht="15.75">
      <c r="E2" s="28" t="s">
        <v>133</v>
      </c>
    </row>
    <row r="3" ht="15.75">
      <c r="E3" s="28" t="s">
        <v>137</v>
      </c>
    </row>
    <row r="4" ht="15.75">
      <c r="E4" s="28" t="s">
        <v>134</v>
      </c>
    </row>
    <row r="5" ht="15.75">
      <c r="E5" s="8" t="s">
        <v>135</v>
      </c>
    </row>
    <row r="6" ht="15.75">
      <c r="E6" s="28" t="s">
        <v>211</v>
      </c>
    </row>
    <row r="7" ht="15.75">
      <c r="E7" s="28" t="s">
        <v>81</v>
      </c>
    </row>
    <row r="8" ht="15.75">
      <c r="E8" s="29"/>
    </row>
    <row r="9" spans="1:5" s="4" customFormat="1" ht="15.75">
      <c r="A9" s="91" t="s">
        <v>21</v>
      </c>
      <c r="B9" s="91"/>
      <c r="C9" s="91"/>
      <c r="D9" s="91"/>
      <c r="E9" s="91"/>
    </row>
    <row r="10" spans="1:5" s="4" customFormat="1" ht="84" customHeight="1">
      <c r="A10" s="93" t="s">
        <v>160</v>
      </c>
      <c r="B10" s="93"/>
      <c r="C10" s="93"/>
      <c r="D10" s="93"/>
      <c r="E10" s="93"/>
    </row>
    <row r="11" spans="1:5" s="4" customFormat="1" ht="16.5">
      <c r="A11" s="92" t="s">
        <v>0</v>
      </c>
      <c r="B11" s="92"/>
      <c r="C11" s="92"/>
      <c r="D11" s="92"/>
      <c r="E11" s="92"/>
    </row>
    <row r="12" ht="15.75">
      <c r="A12" s="9"/>
    </row>
    <row r="13" spans="1:5" ht="31.5">
      <c r="A13" s="20" t="s">
        <v>14</v>
      </c>
      <c r="B13" s="21" t="s">
        <v>11</v>
      </c>
      <c r="C13" s="21" t="s">
        <v>12</v>
      </c>
      <c r="D13" s="20" t="s">
        <v>13</v>
      </c>
      <c r="E13" s="22" t="s">
        <v>58</v>
      </c>
    </row>
    <row r="14" spans="1:5" ht="15.75">
      <c r="A14" s="3" t="s">
        <v>15</v>
      </c>
      <c r="B14" s="3" t="s">
        <v>16</v>
      </c>
      <c r="C14" s="3" t="s">
        <v>17</v>
      </c>
      <c r="D14" s="3" t="s">
        <v>18</v>
      </c>
      <c r="E14" s="7" t="s">
        <v>19</v>
      </c>
    </row>
    <row r="15" spans="1:5" s="5" customFormat="1" ht="16.5">
      <c r="A15" s="25" t="s">
        <v>20</v>
      </c>
      <c r="B15" s="26"/>
      <c r="C15" s="26"/>
      <c r="D15" s="26"/>
      <c r="E15" s="27">
        <f>+E16+E20+E60+E74+E104+E125+E141</f>
        <v>18987.1</v>
      </c>
    </row>
    <row r="16" spans="1:5" s="5" customFormat="1" ht="76.5" customHeight="1">
      <c r="A16" s="70" t="s">
        <v>166</v>
      </c>
      <c r="B16" s="79" t="s">
        <v>167</v>
      </c>
      <c r="C16" s="79"/>
      <c r="D16" s="79"/>
      <c r="E16" s="80">
        <f>+E17</f>
        <v>65</v>
      </c>
    </row>
    <row r="17" spans="1:5" s="5" customFormat="1" ht="63">
      <c r="A17" s="38" t="s">
        <v>168</v>
      </c>
      <c r="B17" s="72" t="s">
        <v>185</v>
      </c>
      <c r="C17" s="72"/>
      <c r="D17" s="72"/>
      <c r="E17" s="32">
        <f>+E18</f>
        <v>65</v>
      </c>
    </row>
    <row r="18" spans="1:5" s="5" customFormat="1" ht="31.5">
      <c r="A18" s="73" t="s">
        <v>6</v>
      </c>
      <c r="B18" s="72" t="s">
        <v>185</v>
      </c>
      <c r="C18" s="72" t="s">
        <v>169</v>
      </c>
      <c r="D18" s="72"/>
      <c r="E18" s="32">
        <f>+E19</f>
        <v>65</v>
      </c>
    </row>
    <row r="19" spans="1:5" s="5" customFormat="1" ht="63">
      <c r="A19" s="73" t="s">
        <v>32</v>
      </c>
      <c r="B19" s="72" t="s">
        <v>185</v>
      </c>
      <c r="C19" s="72" t="s">
        <v>169</v>
      </c>
      <c r="D19" s="72" t="s">
        <v>104</v>
      </c>
      <c r="E19" s="32">
        <v>65</v>
      </c>
    </row>
    <row r="20" spans="1:5" ht="47.25">
      <c r="A20" s="56" t="s">
        <v>139</v>
      </c>
      <c r="B20" s="81" t="s">
        <v>138</v>
      </c>
      <c r="C20" s="82"/>
      <c r="D20" s="82"/>
      <c r="E20" s="80">
        <f>E21+E37+E49</f>
        <v>2700.8</v>
      </c>
    </row>
    <row r="21" spans="1:5" ht="78.75">
      <c r="A21" s="37" t="s">
        <v>140</v>
      </c>
      <c r="B21" s="36" t="s">
        <v>141</v>
      </c>
      <c r="C21" s="31"/>
      <c r="D21" s="31"/>
      <c r="E21" s="55">
        <f>+E22+E31+E34</f>
        <v>1887.7</v>
      </c>
    </row>
    <row r="22" spans="1:5" ht="94.5">
      <c r="A22" s="30" t="s">
        <v>142</v>
      </c>
      <c r="B22" s="31" t="s">
        <v>143</v>
      </c>
      <c r="C22" s="31"/>
      <c r="D22" s="31"/>
      <c r="E22" s="32">
        <f>+E23+E25+E27+E29</f>
        <v>1486.7</v>
      </c>
    </row>
    <row r="23" spans="1:5" ht="31.5">
      <c r="A23" s="30" t="s">
        <v>4</v>
      </c>
      <c r="B23" s="31" t="s">
        <v>143</v>
      </c>
      <c r="C23" s="31">
        <v>111</v>
      </c>
      <c r="D23" s="31"/>
      <c r="E23" s="32">
        <f>+E24</f>
        <v>798.7</v>
      </c>
    </row>
    <row r="24" spans="1:5" ht="15.75">
      <c r="A24" s="30" t="s">
        <v>8</v>
      </c>
      <c r="B24" s="33" t="s">
        <v>143</v>
      </c>
      <c r="C24" s="31">
        <v>111</v>
      </c>
      <c r="D24" s="34">
        <v>801</v>
      </c>
      <c r="E24" s="32">
        <v>798.7</v>
      </c>
    </row>
    <row r="25" spans="1:5" ht="31.5">
      <c r="A25" s="30" t="s">
        <v>5</v>
      </c>
      <c r="B25" s="31" t="s">
        <v>143</v>
      </c>
      <c r="C25" s="31">
        <v>112</v>
      </c>
      <c r="D25" s="31"/>
      <c r="E25" s="32">
        <f>+E26</f>
        <v>0</v>
      </c>
    </row>
    <row r="26" spans="1:5" ht="15.75">
      <c r="A26" s="30" t="s">
        <v>8</v>
      </c>
      <c r="B26" s="31" t="s">
        <v>36</v>
      </c>
      <c r="C26" s="31">
        <v>112</v>
      </c>
      <c r="D26" s="34">
        <v>801</v>
      </c>
      <c r="E26" s="32">
        <v>0</v>
      </c>
    </row>
    <row r="27" spans="1:5" ht="31.5">
      <c r="A27" s="30" t="s">
        <v>6</v>
      </c>
      <c r="B27" s="31" t="s">
        <v>36</v>
      </c>
      <c r="C27" s="31">
        <v>244</v>
      </c>
      <c r="D27" s="31"/>
      <c r="E27" s="32">
        <f>+E28</f>
        <v>685</v>
      </c>
    </row>
    <row r="28" spans="1:5" ht="15.75">
      <c r="A28" s="30" t="s">
        <v>8</v>
      </c>
      <c r="B28" s="31" t="s">
        <v>143</v>
      </c>
      <c r="C28" s="31">
        <v>244</v>
      </c>
      <c r="D28" s="34">
        <v>801</v>
      </c>
      <c r="E28" s="32">
        <v>685</v>
      </c>
    </row>
    <row r="29" spans="1:5" ht="15.75">
      <c r="A29" s="73" t="s">
        <v>188</v>
      </c>
      <c r="B29" s="31" t="s">
        <v>143</v>
      </c>
      <c r="C29" s="31">
        <v>852</v>
      </c>
      <c r="D29" s="34"/>
      <c r="E29" s="32">
        <f>+E30</f>
        <v>3</v>
      </c>
    </row>
    <row r="30" spans="1:5" ht="15.75">
      <c r="A30" s="30" t="s">
        <v>8</v>
      </c>
      <c r="B30" s="31" t="s">
        <v>143</v>
      </c>
      <c r="C30" s="31">
        <v>852</v>
      </c>
      <c r="D30" s="34">
        <v>801</v>
      </c>
      <c r="E30" s="32">
        <v>3</v>
      </c>
    </row>
    <row r="31" spans="1:5" ht="94.5">
      <c r="A31" s="30" t="s">
        <v>23</v>
      </c>
      <c r="B31" s="31" t="s">
        <v>144</v>
      </c>
      <c r="C31" s="31"/>
      <c r="D31" s="31"/>
      <c r="E31" s="32">
        <f>E33</f>
        <v>250</v>
      </c>
    </row>
    <row r="32" spans="1:5" ht="31.5">
      <c r="A32" s="30" t="s">
        <v>6</v>
      </c>
      <c r="B32" s="31" t="s">
        <v>144</v>
      </c>
      <c r="C32" s="31">
        <v>244</v>
      </c>
      <c r="D32" s="31"/>
      <c r="E32" s="32">
        <f>E33</f>
        <v>250</v>
      </c>
    </row>
    <row r="33" spans="1:5" ht="15.75">
      <c r="A33" s="30" t="s">
        <v>123</v>
      </c>
      <c r="B33" s="31" t="s">
        <v>144</v>
      </c>
      <c r="C33" s="31">
        <v>244</v>
      </c>
      <c r="D33" s="34">
        <v>804</v>
      </c>
      <c r="E33" s="32">
        <v>250</v>
      </c>
    </row>
    <row r="34" spans="1:5" ht="110.25">
      <c r="A34" s="30" t="s">
        <v>146</v>
      </c>
      <c r="B34" s="31" t="s">
        <v>145</v>
      </c>
      <c r="C34" s="31"/>
      <c r="D34" s="31"/>
      <c r="E34" s="32">
        <f>+E35</f>
        <v>151</v>
      </c>
    </row>
    <row r="35" spans="1:5" ht="31.5">
      <c r="A35" s="30" t="s">
        <v>4</v>
      </c>
      <c r="B35" s="31" t="s">
        <v>145</v>
      </c>
      <c r="C35" s="31">
        <v>111</v>
      </c>
      <c r="D35" s="31"/>
      <c r="E35" s="32">
        <f>+E36</f>
        <v>151</v>
      </c>
    </row>
    <row r="36" spans="1:5" ht="15.75">
      <c r="A36" s="30" t="s">
        <v>8</v>
      </c>
      <c r="B36" s="31" t="s">
        <v>145</v>
      </c>
      <c r="C36" s="31">
        <v>111</v>
      </c>
      <c r="D36" s="34">
        <v>801</v>
      </c>
      <c r="E36" s="32">
        <v>151</v>
      </c>
    </row>
    <row r="37" spans="1:5" ht="66.75" customHeight="1">
      <c r="A37" s="35" t="s">
        <v>149</v>
      </c>
      <c r="B37" s="36" t="s">
        <v>147</v>
      </c>
      <c r="C37" s="31"/>
      <c r="D37" s="31"/>
      <c r="E37" s="55">
        <f>+E38+E45</f>
        <v>442.6</v>
      </c>
    </row>
    <row r="38" spans="1:5" ht="111.75" customHeight="1">
      <c r="A38" s="38" t="s">
        <v>158</v>
      </c>
      <c r="B38" s="31" t="s">
        <v>148</v>
      </c>
      <c r="C38" s="31"/>
      <c r="D38" s="31"/>
      <c r="E38" s="32">
        <f>E40+E42+E44</f>
        <v>388.5</v>
      </c>
    </row>
    <row r="39" spans="1:5" ht="38.25" customHeight="1">
      <c r="A39" s="30" t="s">
        <v>4</v>
      </c>
      <c r="B39" s="31" t="s">
        <v>148</v>
      </c>
      <c r="C39" s="31">
        <v>111</v>
      </c>
      <c r="D39" s="31"/>
      <c r="E39" s="32">
        <f>+E40</f>
        <v>288.5</v>
      </c>
    </row>
    <row r="40" spans="1:5" ht="15.75">
      <c r="A40" s="30" t="s">
        <v>8</v>
      </c>
      <c r="B40" s="31" t="s">
        <v>148</v>
      </c>
      <c r="C40" s="31">
        <v>111</v>
      </c>
      <c r="D40" s="34">
        <v>801</v>
      </c>
      <c r="E40" s="32">
        <v>288.5</v>
      </c>
    </row>
    <row r="41" spans="1:5" ht="31.5">
      <c r="A41" s="30" t="s">
        <v>5</v>
      </c>
      <c r="B41" s="31" t="s">
        <v>148</v>
      </c>
      <c r="C41" s="31">
        <v>112</v>
      </c>
      <c r="D41" s="31"/>
      <c r="E41" s="32">
        <f>E42</f>
        <v>0</v>
      </c>
    </row>
    <row r="42" spans="1:5" ht="15.75">
      <c r="A42" s="30" t="s">
        <v>8</v>
      </c>
      <c r="B42" s="31" t="s">
        <v>148</v>
      </c>
      <c r="C42" s="31">
        <v>112</v>
      </c>
      <c r="D42" s="34">
        <v>801</v>
      </c>
      <c r="E42" s="32">
        <v>0</v>
      </c>
    </row>
    <row r="43" spans="1:5" ht="31.5">
      <c r="A43" s="30" t="s">
        <v>6</v>
      </c>
      <c r="B43" s="31" t="s">
        <v>148</v>
      </c>
      <c r="C43" s="31">
        <v>244</v>
      </c>
      <c r="D43" s="31"/>
      <c r="E43" s="32">
        <f>E44</f>
        <v>100</v>
      </c>
    </row>
    <row r="44" spans="1:5" ht="15.75">
      <c r="A44" s="30" t="s">
        <v>8</v>
      </c>
      <c r="B44" s="31" t="s">
        <v>148</v>
      </c>
      <c r="C44" s="31">
        <v>244</v>
      </c>
      <c r="D44" s="34">
        <v>801</v>
      </c>
      <c r="E44" s="32">
        <v>100</v>
      </c>
    </row>
    <row r="45" spans="1:5" ht="110.25">
      <c r="A45" s="30" t="s">
        <v>159</v>
      </c>
      <c r="B45" s="31" t="s">
        <v>150</v>
      </c>
      <c r="C45" s="31"/>
      <c r="D45" s="31"/>
      <c r="E45" s="32">
        <f>+E46</f>
        <v>54.1</v>
      </c>
    </row>
    <row r="46" spans="1:5" ht="47.25">
      <c r="A46" s="30" t="s">
        <v>3</v>
      </c>
      <c r="B46" s="31" t="s">
        <v>150</v>
      </c>
      <c r="C46" s="31">
        <v>111</v>
      </c>
      <c r="D46" s="31"/>
      <c r="E46" s="32">
        <f>+E47</f>
        <v>54.1</v>
      </c>
    </row>
    <row r="47" spans="1:5" ht="31.5">
      <c r="A47" s="30" t="s">
        <v>4</v>
      </c>
      <c r="B47" s="31" t="s">
        <v>150</v>
      </c>
      <c r="C47" s="31">
        <v>111</v>
      </c>
      <c r="D47" s="34"/>
      <c r="E47" s="32">
        <f>+E48</f>
        <v>54.1</v>
      </c>
    </row>
    <row r="48" spans="1:5" ht="15.75">
      <c r="A48" s="30" t="s">
        <v>8</v>
      </c>
      <c r="B48" s="31" t="s">
        <v>150</v>
      </c>
      <c r="C48" s="31">
        <v>111</v>
      </c>
      <c r="D48" s="34">
        <v>801</v>
      </c>
      <c r="E48" s="32">
        <v>54.1</v>
      </c>
    </row>
    <row r="49" spans="1:5" ht="63">
      <c r="A49" s="37" t="s">
        <v>151</v>
      </c>
      <c r="B49" s="36" t="s">
        <v>152</v>
      </c>
      <c r="C49" s="36"/>
      <c r="D49" s="54"/>
      <c r="E49" s="55">
        <f>E52+E54+E56+E59</f>
        <v>370.5</v>
      </c>
    </row>
    <row r="50" spans="1:5" ht="63">
      <c r="A50" s="30" t="s">
        <v>153</v>
      </c>
      <c r="B50" s="31" t="s">
        <v>154</v>
      </c>
      <c r="C50" s="31"/>
      <c r="D50" s="34"/>
      <c r="E50" s="32">
        <f>E49</f>
        <v>370.5</v>
      </c>
    </row>
    <row r="51" spans="1:5" ht="31.5">
      <c r="A51" s="30" t="s">
        <v>4</v>
      </c>
      <c r="B51" s="39" t="s">
        <v>155</v>
      </c>
      <c r="C51" s="31">
        <v>111</v>
      </c>
      <c r="D51" s="34"/>
      <c r="E51" s="32">
        <f>+E52</f>
        <v>198.5</v>
      </c>
    </row>
    <row r="52" spans="1:5" ht="15.75">
      <c r="A52" s="30" t="s">
        <v>7</v>
      </c>
      <c r="B52" s="39" t="s">
        <v>155</v>
      </c>
      <c r="C52" s="39">
        <v>111</v>
      </c>
      <c r="D52" s="39">
        <v>1101</v>
      </c>
      <c r="E52" s="32">
        <v>198.5</v>
      </c>
    </row>
    <row r="53" spans="1:5" ht="31.5">
      <c r="A53" s="30" t="s">
        <v>5</v>
      </c>
      <c r="B53" s="40" t="s">
        <v>155</v>
      </c>
      <c r="C53" s="39">
        <v>112</v>
      </c>
      <c r="D53" s="39"/>
      <c r="E53" s="45">
        <f>+E54</f>
        <v>2</v>
      </c>
    </row>
    <row r="54" spans="1:5" ht="15.75">
      <c r="A54" s="30" t="s">
        <v>7</v>
      </c>
      <c r="B54" s="40" t="s">
        <v>155</v>
      </c>
      <c r="C54" s="39">
        <v>112</v>
      </c>
      <c r="D54" s="39">
        <v>1101</v>
      </c>
      <c r="E54" s="32">
        <v>2</v>
      </c>
    </row>
    <row r="55" spans="1:5" ht="31.5">
      <c r="A55" s="30" t="s">
        <v>6</v>
      </c>
      <c r="B55" s="40" t="s">
        <v>155</v>
      </c>
      <c r="C55" s="39">
        <v>244</v>
      </c>
      <c r="D55" s="39"/>
      <c r="E55" s="32">
        <f>+E56</f>
        <v>170</v>
      </c>
    </row>
    <row r="56" spans="1:5" ht="15.75">
      <c r="A56" s="30" t="s">
        <v>7</v>
      </c>
      <c r="B56" s="40" t="s">
        <v>155</v>
      </c>
      <c r="C56" s="39">
        <v>244</v>
      </c>
      <c r="D56" s="39">
        <v>1101</v>
      </c>
      <c r="E56" s="45">
        <v>170</v>
      </c>
    </row>
    <row r="57" spans="1:5" ht="90" customHeight="1">
      <c r="A57" s="30" t="s">
        <v>156</v>
      </c>
      <c r="B57" s="31" t="s">
        <v>157</v>
      </c>
      <c r="C57" s="19"/>
      <c r="D57" s="19"/>
      <c r="E57" s="32">
        <f>+E58</f>
        <v>0</v>
      </c>
    </row>
    <row r="58" spans="1:5" ht="31.5">
      <c r="A58" s="30" t="s">
        <v>6</v>
      </c>
      <c r="B58" s="31" t="s">
        <v>157</v>
      </c>
      <c r="C58" s="31">
        <v>244</v>
      </c>
      <c r="D58" s="19"/>
      <c r="E58" s="32">
        <f>E59</f>
        <v>0</v>
      </c>
    </row>
    <row r="59" spans="1:5" ht="15.75">
      <c r="A59" s="30" t="s">
        <v>7</v>
      </c>
      <c r="B59" s="31" t="s">
        <v>157</v>
      </c>
      <c r="C59" s="31">
        <v>244</v>
      </c>
      <c r="D59" s="31">
        <v>1101</v>
      </c>
      <c r="E59" s="32">
        <v>0</v>
      </c>
    </row>
    <row r="60" spans="1:5" ht="70.5" customHeight="1">
      <c r="A60" s="56" t="s">
        <v>57</v>
      </c>
      <c r="B60" s="76" t="s">
        <v>38</v>
      </c>
      <c r="C60" s="77"/>
      <c r="D60" s="77"/>
      <c r="E60" s="78">
        <f>E61+E68</f>
        <v>0</v>
      </c>
    </row>
    <row r="61" spans="1:5" ht="86.25" customHeight="1">
      <c r="A61" s="37" t="s">
        <v>24</v>
      </c>
      <c r="B61" s="58" t="s">
        <v>39</v>
      </c>
      <c r="C61" s="23"/>
      <c r="D61" s="23"/>
      <c r="E61" s="59">
        <f>E64+E67</f>
        <v>0</v>
      </c>
    </row>
    <row r="62" spans="1:6" s="5" customFormat="1" ht="183.75" customHeight="1">
      <c r="A62" s="30" t="s">
        <v>25</v>
      </c>
      <c r="B62" s="39" t="s">
        <v>40</v>
      </c>
      <c r="C62" s="23"/>
      <c r="D62" s="23"/>
      <c r="E62" s="45">
        <f>+E63</f>
        <v>0</v>
      </c>
      <c r="F62" s="17"/>
    </row>
    <row r="63" spans="1:6" s="5" customFormat="1" ht="31.5">
      <c r="A63" s="30" t="s">
        <v>6</v>
      </c>
      <c r="B63" s="39" t="s">
        <v>40</v>
      </c>
      <c r="C63" s="39">
        <v>244</v>
      </c>
      <c r="D63" s="23"/>
      <c r="E63" s="45">
        <f>+E64</f>
        <v>0</v>
      </c>
      <c r="F63" s="18"/>
    </row>
    <row r="64" spans="1:5" s="5" customFormat="1" ht="15.75">
      <c r="A64" s="30" t="s">
        <v>2</v>
      </c>
      <c r="B64" s="39" t="s">
        <v>40</v>
      </c>
      <c r="C64" s="39">
        <v>244</v>
      </c>
      <c r="D64" s="41">
        <v>501</v>
      </c>
      <c r="E64" s="45">
        <v>0</v>
      </c>
    </row>
    <row r="65" spans="1:6" ht="89.25" customHeight="1">
      <c r="A65" s="30" t="s">
        <v>26</v>
      </c>
      <c r="B65" s="39" t="s">
        <v>41</v>
      </c>
      <c r="C65" s="23"/>
      <c r="D65" s="23"/>
      <c r="E65" s="45">
        <f>E67</f>
        <v>0</v>
      </c>
      <c r="F65" s="11"/>
    </row>
    <row r="66" spans="1:6" ht="47.25">
      <c r="A66" s="30" t="s">
        <v>37</v>
      </c>
      <c r="B66" s="39" t="s">
        <v>41</v>
      </c>
      <c r="C66" s="39">
        <v>414</v>
      </c>
      <c r="D66" s="39"/>
      <c r="E66" s="45">
        <f>E67</f>
        <v>0</v>
      </c>
      <c r="F66" s="11"/>
    </row>
    <row r="67" spans="1:6" ht="15.75">
      <c r="A67" s="30" t="s">
        <v>165</v>
      </c>
      <c r="B67" s="39" t="s">
        <v>41</v>
      </c>
      <c r="C67" s="39">
        <v>414</v>
      </c>
      <c r="D67" s="41">
        <v>501</v>
      </c>
      <c r="E67" s="45">
        <v>0</v>
      </c>
      <c r="F67" s="11"/>
    </row>
    <row r="68" spans="1:5" ht="78.75">
      <c r="A68" s="37" t="s">
        <v>27</v>
      </c>
      <c r="B68" s="58" t="s">
        <v>42</v>
      </c>
      <c r="C68" s="60"/>
      <c r="D68" s="60"/>
      <c r="E68" s="59">
        <f>+E69</f>
        <v>0</v>
      </c>
    </row>
    <row r="69" spans="1:5" ht="97.5" customHeight="1">
      <c r="A69" s="30" t="s">
        <v>187</v>
      </c>
      <c r="B69" s="39" t="s">
        <v>186</v>
      </c>
      <c r="C69" s="23"/>
      <c r="D69" s="61"/>
      <c r="E69" s="45">
        <f>+E70+E72</f>
        <v>0</v>
      </c>
    </row>
    <row r="70" spans="1:5" ht="47.25">
      <c r="A70" s="74" t="s">
        <v>66</v>
      </c>
      <c r="B70" s="39" t="s">
        <v>186</v>
      </c>
      <c r="C70" s="39">
        <v>243</v>
      </c>
      <c r="D70" s="41"/>
      <c r="E70" s="45">
        <f>+E71</f>
        <v>0</v>
      </c>
    </row>
    <row r="71" spans="1:5" ht="15.75">
      <c r="A71" s="75" t="s">
        <v>2</v>
      </c>
      <c r="B71" s="39" t="s">
        <v>186</v>
      </c>
      <c r="C71" s="39">
        <v>243</v>
      </c>
      <c r="D71" s="41">
        <v>501</v>
      </c>
      <c r="E71" s="45">
        <v>0</v>
      </c>
    </row>
    <row r="72" spans="1:5" ht="31.5">
      <c r="A72" s="30" t="s">
        <v>6</v>
      </c>
      <c r="B72" s="39" t="s">
        <v>186</v>
      </c>
      <c r="C72" s="39">
        <v>244</v>
      </c>
      <c r="D72" s="23"/>
      <c r="E72" s="45">
        <f>+E73</f>
        <v>0</v>
      </c>
    </row>
    <row r="73" spans="1:5" ht="15.75">
      <c r="A73" s="30" t="s">
        <v>2</v>
      </c>
      <c r="B73" s="39" t="s">
        <v>186</v>
      </c>
      <c r="C73" s="31">
        <v>244</v>
      </c>
      <c r="D73" s="42">
        <v>501</v>
      </c>
      <c r="E73" s="32">
        <v>0</v>
      </c>
    </row>
    <row r="74" spans="1:5" ht="120.75" customHeight="1">
      <c r="A74" s="56" t="s">
        <v>105</v>
      </c>
      <c r="B74" s="76" t="s">
        <v>106</v>
      </c>
      <c r="C74" s="83"/>
      <c r="D74" s="84"/>
      <c r="E74" s="78">
        <f>E75+E86+E93+E97</f>
        <v>2642.2</v>
      </c>
    </row>
    <row r="75" spans="1:5" ht="102.75" customHeight="1">
      <c r="A75" s="37" t="s">
        <v>107</v>
      </c>
      <c r="B75" s="58" t="s">
        <v>108</v>
      </c>
      <c r="C75" s="62"/>
      <c r="D75" s="63"/>
      <c r="E75" s="59">
        <f>E76+E81</f>
        <v>2105</v>
      </c>
    </row>
    <row r="76" spans="1:5" ht="157.5">
      <c r="A76" s="30" t="s">
        <v>109</v>
      </c>
      <c r="B76" s="39" t="s">
        <v>110</v>
      </c>
      <c r="C76" s="23"/>
      <c r="D76" s="64"/>
      <c r="E76" s="45">
        <f>+E77+E79</f>
        <v>1705</v>
      </c>
    </row>
    <row r="77" spans="1:5" ht="47.25">
      <c r="A77" s="74" t="s">
        <v>66</v>
      </c>
      <c r="B77" s="39" t="s">
        <v>110</v>
      </c>
      <c r="C77" s="39">
        <v>243</v>
      </c>
      <c r="D77" s="53"/>
      <c r="E77" s="45">
        <f>+E78</f>
        <v>1576.5</v>
      </c>
    </row>
    <row r="78" spans="1:5" ht="15.75">
      <c r="A78" s="30" t="s">
        <v>9</v>
      </c>
      <c r="B78" s="39" t="s">
        <v>110</v>
      </c>
      <c r="C78" s="39">
        <v>243</v>
      </c>
      <c r="D78" s="53">
        <v>502</v>
      </c>
      <c r="E78" s="45">
        <v>1576.5</v>
      </c>
    </row>
    <row r="79" spans="1:5" ht="31.5">
      <c r="A79" s="30" t="s">
        <v>6</v>
      </c>
      <c r="B79" s="39" t="s">
        <v>110</v>
      </c>
      <c r="C79" s="39">
        <v>244</v>
      </c>
      <c r="D79" s="43"/>
      <c r="E79" s="46">
        <f>E80</f>
        <v>128.5</v>
      </c>
    </row>
    <row r="80" spans="1:5" ht="15.75">
      <c r="A80" s="30" t="s">
        <v>9</v>
      </c>
      <c r="B80" s="39" t="s">
        <v>110</v>
      </c>
      <c r="C80" s="39">
        <v>244</v>
      </c>
      <c r="D80" s="44" t="s">
        <v>111</v>
      </c>
      <c r="E80" s="46">
        <v>128.5</v>
      </c>
    </row>
    <row r="81" spans="1:5" ht="157.5">
      <c r="A81" s="30" t="s">
        <v>112</v>
      </c>
      <c r="B81" s="39" t="s">
        <v>113</v>
      </c>
      <c r="C81" s="39"/>
      <c r="D81" s="44"/>
      <c r="E81" s="46">
        <f>+E82+E84</f>
        <v>400</v>
      </c>
    </row>
    <row r="82" spans="1:5" ht="47.25">
      <c r="A82" s="74" t="s">
        <v>66</v>
      </c>
      <c r="B82" s="39" t="s">
        <v>113</v>
      </c>
      <c r="C82" s="39">
        <v>243</v>
      </c>
      <c r="D82" s="44"/>
      <c r="E82" s="46">
        <f>+E83</f>
        <v>30</v>
      </c>
    </row>
    <row r="83" spans="1:5" ht="15.75">
      <c r="A83" s="30" t="s">
        <v>9</v>
      </c>
      <c r="B83" s="39" t="s">
        <v>113</v>
      </c>
      <c r="C83" s="39">
        <v>243</v>
      </c>
      <c r="D83" s="44" t="s">
        <v>111</v>
      </c>
      <c r="E83" s="46">
        <v>30</v>
      </c>
    </row>
    <row r="84" spans="1:5" ht="31.5">
      <c r="A84" s="30" t="s">
        <v>6</v>
      </c>
      <c r="B84" s="39" t="s">
        <v>113</v>
      </c>
      <c r="C84" s="39">
        <v>244</v>
      </c>
      <c r="D84" s="44"/>
      <c r="E84" s="46">
        <f>E85</f>
        <v>370</v>
      </c>
    </row>
    <row r="85" spans="1:5" ht="15.75">
      <c r="A85" s="30" t="s">
        <v>9</v>
      </c>
      <c r="B85" s="39" t="s">
        <v>113</v>
      </c>
      <c r="C85" s="39">
        <v>244</v>
      </c>
      <c r="D85" s="44" t="s">
        <v>111</v>
      </c>
      <c r="E85" s="46">
        <v>370</v>
      </c>
    </row>
    <row r="86" spans="1:5" ht="132" customHeight="1">
      <c r="A86" s="37" t="s">
        <v>114</v>
      </c>
      <c r="B86" s="58" t="s">
        <v>115</v>
      </c>
      <c r="C86" s="39"/>
      <c r="D86" s="44"/>
      <c r="E86" s="65">
        <f>E89+E92</f>
        <v>147.2</v>
      </c>
    </row>
    <row r="87" spans="1:5" ht="110.25">
      <c r="A87" s="30" t="s">
        <v>116</v>
      </c>
      <c r="B87" s="39" t="s">
        <v>117</v>
      </c>
      <c r="C87" s="39"/>
      <c r="D87" s="24"/>
      <c r="E87" s="46">
        <f>E89</f>
        <v>147.2</v>
      </c>
    </row>
    <row r="88" spans="1:5" ht="31.5">
      <c r="A88" s="30" t="s">
        <v>6</v>
      </c>
      <c r="B88" s="39" t="s">
        <v>117</v>
      </c>
      <c r="C88" s="39">
        <v>244</v>
      </c>
      <c r="D88" s="24"/>
      <c r="E88" s="46">
        <f>E89</f>
        <v>147.2</v>
      </c>
    </row>
    <row r="89" spans="1:6" ht="15.75">
      <c r="A89" s="30" t="s">
        <v>9</v>
      </c>
      <c r="B89" s="39" t="s">
        <v>117</v>
      </c>
      <c r="C89" s="39">
        <v>244</v>
      </c>
      <c r="D89" s="44" t="s">
        <v>111</v>
      </c>
      <c r="E89" s="46">
        <v>147.2</v>
      </c>
      <c r="F89" s="11"/>
    </row>
    <row r="90" spans="1:6" ht="110.25">
      <c r="A90" s="30" t="s">
        <v>161</v>
      </c>
      <c r="B90" s="39" t="s">
        <v>162</v>
      </c>
      <c r="C90" s="39"/>
      <c r="D90" s="44"/>
      <c r="E90" s="46">
        <f>+E91</f>
        <v>0</v>
      </c>
      <c r="F90" s="11"/>
    </row>
    <row r="91" spans="1:6" ht="47.25">
      <c r="A91" s="30" t="s">
        <v>37</v>
      </c>
      <c r="B91" s="39" t="s">
        <v>162</v>
      </c>
      <c r="C91" s="39">
        <v>414</v>
      </c>
      <c r="D91" s="44"/>
      <c r="E91" s="46">
        <f>+E92</f>
        <v>0</v>
      </c>
      <c r="F91" s="11"/>
    </row>
    <row r="92" spans="1:6" ht="15.75">
      <c r="A92" s="30" t="s">
        <v>9</v>
      </c>
      <c r="B92" s="39" t="s">
        <v>162</v>
      </c>
      <c r="C92" s="39">
        <v>414</v>
      </c>
      <c r="D92" s="44" t="s">
        <v>111</v>
      </c>
      <c r="E92" s="46">
        <v>0</v>
      </c>
      <c r="F92" s="11"/>
    </row>
    <row r="93" spans="1:6" ht="112.5" customHeight="1">
      <c r="A93" s="37" t="s">
        <v>127</v>
      </c>
      <c r="B93" s="58" t="s">
        <v>128</v>
      </c>
      <c r="C93" s="23"/>
      <c r="D93" s="24"/>
      <c r="E93" s="65">
        <f>E94</f>
        <v>0</v>
      </c>
      <c r="F93" s="11"/>
    </row>
    <row r="94" spans="1:5" ht="126">
      <c r="A94" s="30" t="s">
        <v>189</v>
      </c>
      <c r="B94" s="39" t="s">
        <v>190</v>
      </c>
      <c r="C94" s="39"/>
      <c r="D94" s="44"/>
      <c r="E94" s="46">
        <f>E96</f>
        <v>0</v>
      </c>
    </row>
    <row r="95" spans="1:5" ht="47.25">
      <c r="A95" s="74" t="s">
        <v>66</v>
      </c>
      <c r="B95" s="39" t="s">
        <v>190</v>
      </c>
      <c r="C95" s="39">
        <v>243</v>
      </c>
      <c r="D95" s="44"/>
      <c r="E95" s="46">
        <f>E96</f>
        <v>0</v>
      </c>
    </row>
    <row r="96" spans="1:5" ht="15.75">
      <c r="A96" s="30" t="s">
        <v>9</v>
      </c>
      <c r="B96" s="39" t="s">
        <v>190</v>
      </c>
      <c r="C96" s="39">
        <v>243</v>
      </c>
      <c r="D96" s="44" t="s">
        <v>111</v>
      </c>
      <c r="E96" s="46">
        <v>0</v>
      </c>
    </row>
    <row r="97" spans="1:5" ht="163.5" customHeight="1">
      <c r="A97" s="37" t="s">
        <v>118</v>
      </c>
      <c r="B97" s="58" t="s">
        <v>119</v>
      </c>
      <c r="C97" s="39"/>
      <c r="D97" s="24"/>
      <c r="E97" s="65">
        <f>E101+E98</f>
        <v>390</v>
      </c>
    </row>
    <row r="98" spans="1:5" ht="173.25">
      <c r="A98" s="30" t="s">
        <v>129</v>
      </c>
      <c r="B98" s="39" t="s">
        <v>130</v>
      </c>
      <c r="C98" s="39"/>
      <c r="D98" s="44"/>
      <c r="E98" s="46">
        <f>E100</f>
        <v>100</v>
      </c>
    </row>
    <row r="99" spans="1:5" ht="47.25">
      <c r="A99" s="30" t="s">
        <v>66</v>
      </c>
      <c r="B99" s="39" t="s">
        <v>130</v>
      </c>
      <c r="C99" s="40" t="s">
        <v>131</v>
      </c>
      <c r="D99" s="44"/>
      <c r="E99" s="46">
        <f>E100</f>
        <v>100</v>
      </c>
    </row>
    <row r="100" spans="1:5" ht="15.75">
      <c r="A100" s="30" t="s">
        <v>9</v>
      </c>
      <c r="B100" s="39" t="s">
        <v>130</v>
      </c>
      <c r="C100" s="40" t="s">
        <v>131</v>
      </c>
      <c r="D100" s="44" t="s">
        <v>111</v>
      </c>
      <c r="E100" s="46">
        <v>100</v>
      </c>
    </row>
    <row r="101" spans="1:5" ht="210" customHeight="1">
      <c r="A101" s="30" t="s">
        <v>208</v>
      </c>
      <c r="B101" s="39" t="s">
        <v>120</v>
      </c>
      <c r="C101" s="39"/>
      <c r="D101" s="44"/>
      <c r="E101" s="46">
        <f>E103</f>
        <v>290</v>
      </c>
    </row>
    <row r="102" spans="1:5" ht="31.5">
      <c r="A102" s="30" t="s">
        <v>28</v>
      </c>
      <c r="B102" s="39" t="s">
        <v>120</v>
      </c>
      <c r="C102" s="39">
        <v>810</v>
      </c>
      <c r="D102" s="44"/>
      <c r="E102" s="46">
        <f>E103</f>
        <v>290</v>
      </c>
    </row>
    <row r="103" spans="1:5" ht="15.75">
      <c r="A103" s="30" t="s">
        <v>9</v>
      </c>
      <c r="B103" s="39" t="s">
        <v>120</v>
      </c>
      <c r="C103" s="39">
        <v>810</v>
      </c>
      <c r="D103" s="44" t="s">
        <v>111</v>
      </c>
      <c r="E103" s="46">
        <v>290</v>
      </c>
    </row>
    <row r="104" spans="1:6" ht="47.25">
      <c r="A104" s="56" t="s">
        <v>59</v>
      </c>
      <c r="B104" s="76" t="s">
        <v>60</v>
      </c>
      <c r="C104" s="77"/>
      <c r="D104" s="85"/>
      <c r="E104" s="78">
        <f>E105+E108+E113+E116+E119+E122</f>
        <v>3462.4</v>
      </c>
      <c r="F104" s="11"/>
    </row>
    <row r="105" spans="1:8" ht="47.25">
      <c r="A105" s="30" t="s">
        <v>61</v>
      </c>
      <c r="B105" s="39" t="s">
        <v>62</v>
      </c>
      <c r="C105" s="39"/>
      <c r="D105" s="53"/>
      <c r="E105" s="45">
        <f>+E106</f>
        <v>495</v>
      </c>
      <c r="F105" s="10"/>
      <c r="G105" s="10"/>
      <c r="H105" s="10"/>
    </row>
    <row r="106" spans="1:8" ht="31.5">
      <c r="A106" s="30" t="s">
        <v>6</v>
      </c>
      <c r="B106" s="39" t="s">
        <v>62</v>
      </c>
      <c r="C106" s="39">
        <v>244</v>
      </c>
      <c r="D106" s="53"/>
      <c r="E106" s="45">
        <f>E107</f>
        <v>495</v>
      </c>
      <c r="F106" s="10"/>
      <c r="G106" s="10"/>
      <c r="H106" s="10"/>
    </row>
    <row r="107" spans="1:8" ht="15.75">
      <c r="A107" s="30" t="s">
        <v>63</v>
      </c>
      <c r="B107" s="39" t="s">
        <v>62</v>
      </c>
      <c r="C107" s="39">
        <v>244</v>
      </c>
      <c r="D107" s="53">
        <v>503</v>
      </c>
      <c r="E107" s="45">
        <v>495</v>
      </c>
      <c r="F107" s="10"/>
      <c r="G107" s="10"/>
      <c r="H107" s="10"/>
    </row>
    <row r="108" spans="1:8" ht="47.25">
      <c r="A108" s="30" t="s">
        <v>64</v>
      </c>
      <c r="B108" s="39" t="s">
        <v>65</v>
      </c>
      <c r="C108" s="39"/>
      <c r="D108" s="53"/>
      <c r="E108" s="45">
        <f>+E109+E111</f>
        <v>2340.8</v>
      </c>
      <c r="F108" s="10"/>
      <c r="G108" s="10"/>
      <c r="H108" s="10"/>
    </row>
    <row r="109" spans="1:8" ht="47.25">
      <c r="A109" s="74" t="s">
        <v>66</v>
      </c>
      <c r="B109" s="39" t="s">
        <v>65</v>
      </c>
      <c r="C109" s="39">
        <v>243</v>
      </c>
      <c r="D109" s="53"/>
      <c r="E109" s="45">
        <f>+E110</f>
        <v>199.8</v>
      </c>
      <c r="F109" s="10"/>
      <c r="G109" s="10"/>
      <c r="H109" s="10"/>
    </row>
    <row r="110" spans="1:8" ht="15.75">
      <c r="A110" s="30" t="s">
        <v>63</v>
      </c>
      <c r="B110" s="39" t="s">
        <v>65</v>
      </c>
      <c r="C110" s="39">
        <v>243</v>
      </c>
      <c r="D110" s="53">
        <v>503</v>
      </c>
      <c r="E110" s="45">
        <v>199.8</v>
      </c>
      <c r="F110" s="10"/>
      <c r="G110" s="10"/>
      <c r="H110" s="10"/>
    </row>
    <row r="111" spans="1:8" ht="31.5">
      <c r="A111" s="30" t="s">
        <v>6</v>
      </c>
      <c r="B111" s="39" t="s">
        <v>65</v>
      </c>
      <c r="C111" s="39">
        <v>244</v>
      </c>
      <c r="D111" s="53"/>
      <c r="E111" s="45">
        <f>E112</f>
        <v>2141</v>
      </c>
      <c r="F111" s="10"/>
      <c r="G111" s="10"/>
      <c r="H111" s="10"/>
    </row>
    <row r="112" spans="1:8" ht="15.75">
      <c r="A112" s="30" t="s">
        <v>63</v>
      </c>
      <c r="B112" s="39" t="s">
        <v>65</v>
      </c>
      <c r="C112" s="39">
        <v>244</v>
      </c>
      <c r="D112" s="53">
        <v>503</v>
      </c>
      <c r="E112" s="45">
        <v>2141</v>
      </c>
      <c r="F112" s="10"/>
      <c r="G112" s="10"/>
      <c r="H112" s="10"/>
    </row>
    <row r="113" spans="1:8" ht="47.25">
      <c r="A113" s="30" t="s">
        <v>67</v>
      </c>
      <c r="B113" s="39" t="s">
        <v>68</v>
      </c>
      <c r="C113" s="39"/>
      <c r="D113" s="53"/>
      <c r="E113" s="45">
        <f>E115</f>
        <v>228.2</v>
      </c>
      <c r="F113" s="10"/>
      <c r="G113" s="10"/>
      <c r="H113" s="10"/>
    </row>
    <row r="114" spans="1:8" ht="31.5">
      <c r="A114" s="30" t="s">
        <v>6</v>
      </c>
      <c r="B114" s="39" t="s">
        <v>68</v>
      </c>
      <c r="C114" s="39">
        <v>244</v>
      </c>
      <c r="D114" s="42"/>
      <c r="E114" s="32">
        <f>E115</f>
        <v>228.2</v>
      </c>
      <c r="F114" s="10"/>
      <c r="G114" s="10"/>
      <c r="H114" s="10"/>
    </row>
    <row r="115" spans="1:8" ht="15.75">
      <c r="A115" s="30" t="s">
        <v>63</v>
      </c>
      <c r="B115" s="39" t="s">
        <v>68</v>
      </c>
      <c r="C115" s="39">
        <v>244</v>
      </c>
      <c r="D115" s="42">
        <v>503</v>
      </c>
      <c r="E115" s="32">
        <v>228.2</v>
      </c>
      <c r="F115" s="10"/>
      <c r="G115" s="10"/>
      <c r="H115" s="10"/>
    </row>
    <row r="116" spans="1:8" ht="65.25" customHeight="1">
      <c r="A116" s="30" t="s">
        <v>69</v>
      </c>
      <c r="B116" s="39" t="s">
        <v>70</v>
      </c>
      <c r="C116" s="39"/>
      <c r="D116" s="53"/>
      <c r="E116" s="45">
        <f>E118</f>
        <v>60</v>
      </c>
      <c r="F116" s="10"/>
      <c r="G116" s="10"/>
      <c r="H116" s="10"/>
    </row>
    <row r="117" spans="1:8" ht="31.5">
      <c r="A117" s="30" t="s">
        <v>6</v>
      </c>
      <c r="B117" s="49" t="s">
        <v>70</v>
      </c>
      <c r="C117" s="39">
        <v>244</v>
      </c>
      <c r="D117" s="53"/>
      <c r="E117" s="45">
        <f>E118</f>
        <v>60</v>
      </c>
      <c r="F117" s="10"/>
      <c r="G117" s="10"/>
      <c r="H117" s="10"/>
    </row>
    <row r="118" spans="1:8" ht="15.75">
      <c r="A118" s="30" t="s">
        <v>63</v>
      </c>
      <c r="B118" s="39" t="s">
        <v>70</v>
      </c>
      <c r="C118" s="52">
        <v>244</v>
      </c>
      <c r="D118" s="53">
        <v>503</v>
      </c>
      <c r="E118" s="45">
        <v>60</v>
      </c>
      <c r="F118" s="10"/>
      <c r="G118" s="10"/>
      <c r="H118" s="10"/>
    </row>
    <row r="119" spans="1:8" ht="63">
      <c r="A119" s="30" t="s">
        <v>163</v>
      </c>
      <c r="B119" s="39" t="s">
        <v>164</v>
      </c>
      <c r="C119" s="52"/>
      <c r="D119" s="53"/>
      <c r="E119" s="45">
        <f>+E120</f>
        <v>81</v>
      </c>
      <c r="F119" s="10"/>
      <c r="G119" s="10"/>
      <c r="H119" s="10"/>
    </row>
    <row r="120" spans="1:8" ht="31.5">
      <c r="A120" s="30" t="s">
        <v>6</v>
      </c>
      <c r="B120" s="39" t="s">
        <v>164</v>
      </c>
      <c r="C120" s="52">
        <v>244</v>
      </c>
      <c r="D120" s="53"/>
      <c r="E120" s="45">
        <f>+E121</f>
        <v>81</v>
      </c>
      <c r="F120" s="10"/>
      <c r="G120" s="10"/>
      <c r="H120" s="10"/>
    </row>
    <row r="121" spans="1:8" ht="15.75">
      <c r="A121" s="30" t="s">
        <v>63</v>
      </c>
      <c r="B121" s="39" t="s">
        <v>164</v>
      </c>
      <c r="C121" s="52">
        <v>244</v>
      </c>
      <c r="D121" s="53">
        <v>503</v>
      </c>
      <c r="E121" s="45">
        <v>81</v>
      </c>
      <c r="F121" s="10"/>
      <c r="G121" s="10"/>
      <c r="H121" s="10"/>
    </row>
    <row r="122" spans="1:8" ht="78.75">
      <c r="A122" s="30" t="s">
        <v>194</v>
      </c>
      <c r="B122" s="39" t="s">
        <v>193</v>
      </c>
      <c r="C122" s="52"/>
      <c r="D122" s="53"/>
      <c r="E122" s="45">
        <f>+E123</f>
        <v>257.4</v>
      </c>
      <c r="F122" s="10"/>
      <c r="G122" s="10"/>
      <c r="H122" s="10"/>
    </row>
    <row r="123" spans="1:8" ht="31.5">
      <c r="A123" s="30" t="s">
        <v>6</v>
      </c>
      <c r="B123" s="39" t="s">
        <v>193</v>
      </c>
      <c r="C123" s="52">
        <v>244</v>
      </c>
      <c r="D123" s="53"/>
      <c r="E123" s="45">
        <f>+E124</f>
        <v>257.4</v>
      </c>
      <c r="F123" s="10"/>
      <c r="G123" s="10"/>
      <c r="H123" s="10"/>
    </row>
    <row r="124" spans="1:8" ht="15.75">
      <c r="A124" s="30" t="s">
        <v>63</v>
      </c>
      <c r="B124" s="39" t="s">
        <v>193</v>
      </c>
      <c r="C124" s="52">
        <v>244</v>
      </c>
      <c r="D124" s="53">
        <v>503</v>
      </c>
      <c r="E124" s="45">
        <v>257.4</v>
      </c>
      <c r="F124" s="10"/>
      <c r="G124" s="10"/>
      <c r="H124" s="10"/>
    </row>
    <row r="125" spans="1:8" ht="53.25" customHeight="1">
      <c r="A125" s="57" t="s">
        <v>71</v>
      </c>
      <c r="B125" s="76" t="s">
        <v>72</v>
      </c>
      <c r="C125" s="86"/>
      <c r="D125" s="87"/>
      <c r="E125" s="78">
        <f>+E126+E129+E132+E135+E138</f>
        <v>3238.7999999999997</v>
      </c>
      <c r="F125" s="10"/>
      <c r="G125" s="10"/>
      <c r="H125" s="10"/>
    </row>
    <row r="126" spans="1:8" ht="52.5" customHeight="1">
      <c r="A126" s="30" t="s">
        <v>73</v>
      </c>
      <c r="B126" s="39" t="s">
        <v>74</v>
      </c>
      <c r="C126" s="39"/>
      <c r="D126" s="42"/>
      <c r="E126" s="45">
        <f>+E127</f>
        <v>616.4</v>
      </c>
      <c r="F126" s="10"/>
      <c r="G126" s="10"/>
      <c r="H126" s="10"/>
    </row>
    <row r="127" spans="1:8" ht="31.5">
      <c r="A127" s="30" t="s">
        <v>6</v>
      </c>
      <c r="B127" s="39" t="s">
        <v>74</v>
      </c>
      <c r="C127" s="39">
        <v>244</v>
      </c>
      <c r="D127" s="42"/>
      <c r="E127" s="45">
        <f>+E128</f>
        <v>616.4</v>
      </c>
      <c r="F127" s="10"/>
      <c r="G127" s="10"/>
      <c r="H127" s="10"/>
    </row>
    <row r="128" spans="1:8" ht="15.75">
      <c r="A128" s="30" t="s">
        <v>75</v>
      </c>
      <c r="B128" s="39" t="s">
        <v>74</v>
      </c>
      <c r="C128" s="52">
        <v>244</v>
      </c>
      <c r="D128" s="42">
        <v>409</v>
      </c>
      <c r="E128" s="45">
        <v>616.4</v>
      </c>
      <c r="F128" s="10"/>
      <c r="G128" s="10"/>
      <c r="H128" s="10"/>
    </row>
    <row r="129" spans="1:8" ht="68.25" customHeight="1">
      <c r="A129" s="30" t="s">
        <v>76</v>
      </c>
      <c r="B129" s="39" t="s">
        <v>77</v>
      </c>
      <c r="C129" s="52"/>
      <c r="D129" s="42"/>
      <c r="E129" s="45">
        <f>E131</f>
        <v>1294.7</v>
      </c>
      <c r="F129" s="10"/>
      <c r="G129" s="10"/>
      <c r="H129" s="10"/>
    </row>
    <row r="130" spans="1:8" ht="31.5">
      <c r="A130" s="30" t="s">
        <v>6</v>
      </c>
      <c r="B130" s="49" t="s">
        <v>77</v>
      </c>
      <c r="C130" s="39">
        <v>244</v>
      </c>
      <c r="D130" s="42"/>
      <c r="E130" s="45">
        <f>E131</f>
        <v>1294.7</v>
      </c>
      <c r="F130" s="10"/>
      <c r="G130" s="10"/>
      <c r="H130" s="10"/>
    </row>
    <row r="131" spans="1:8" ht="15.75">
      <c r="A131" s="50" t="s">
        <v>75</v>
      </c>
      <c r="B131" s="49" t="s">
        <v>77</v>
      </c>
      <c r="C131" s="51">
        <v>244</v>
      </c>
      <c r="D131" s="42">
        <v>409</v>
      </c>
      <c r="E131" s="45">
        <v>1294.7</v>
      </c>
      <c r="F131" s="10"/>
      <c r="G131" s="10"/>
      <c r="H131" s="10"/>
    </row>
    <row r="132" spans="1:8" ht="45">
      <c r="A132" s="89" t="s">
        <v>210</v>
      </c>
      <c r="B132" s="49" t="s">
        <v>209</v>
      </c>
      <c r="C132" s="51"/>
      <c r="D132" s="42"/>
      <c r="E132" s="45">
        <f>+E133</f>
        <v>192</v>
      </c>
      <c r="F132" s="10"/>
      <c r="G132" s="10"/>
      <c r="H132" s="10"/>
    </row>
    <row r="133" spans="1:8" ht="31.5">
      <c r="A133" s="30" t="s">
        <v>6</v>
      </c>
      <c r="B133" s="49" t="s">
        <v>209</v>
      </c>
      <c r="C133" s="51">
        <v>244</v>
      </c>
      <c r="D133" s="42"/>
      <c r="E133" s="45">
        <f>+E134</f>
        <v>192</v>
      </c>
      <c r="F133" s="10"/>
      <c r="G133" s="10"/>
      <c r="H133" s="10"/>
    </row>
    <row r="134" spans="1:8" ht="15.75">
      <c r="A134" s="50" t="s">
        <v>75</v>
      </c>
      <c r="B134" s="49" t="s">
        <v>209</v>
      </c>
      <c r="C134" s="51">
        <v>244</v>
      </c>
      <c r="D134" s="42">
        <v>409</v>
      </c>
      <c r="E134" s="45">
        <v>192</v>
      </c>
      <c r="F134" s="10"/>
      <c r="G134" s="10"/>
      <c r="H134" s="10"/>
    </row>
    <row r="135" spans="1:8" ht="90">
      <c r="A135" s="88" t="s">
        <v>200</v>
      </c>
      <c r="B135" s="49" t="s">
        <v>198</v>
      </c>
      <c r="C135" s="51"/>
      <c r="D135" s="42"/>
      <c r="E135" s="45">
        <f>+E136</f>
        <v>527.6</v>
      </c>
      <c r="F135" s="10"/>
      <c r="G135" s="10"/>
      <c r="H135" s="10"/>
    </row>
    <row r="136" spans="1:8" ht="31.5">
      <c r="A136" s="30" t="s">
        <v>6</v>
      </c>
      <c r="B136" s="49" t="s">
        <v>198</v>
      </c>
      <c r="C136" s="51">
        <v>244</v>
      </c>
      <c r="D136" s="42"/>
      <c r="E136" s="45">
        <f>+E137</f>
        <v>527.6</v>
      </c>
      <c r="F136" s="10"/>
      <c r="G136" s="10"/>
      <c r="H136" s="10"/>
    </row>
    <row r="137" spans="1:8" ht="15.75">
      <c r="A137" s="50" t="s">
        <v>75</v>
      </c>
      <c r="B137" s="49" t="s">
        <v>198</v>
      </c>
      <c r="C137" s="51">
        <v>244</v>
      </c>
      <c r="D137" s="42">
        <v>409</v>
      </c>
      <c r="E137" s="45">
        <v>527.6</v>
      </c>
      <c r="F137" s="10"/>
      <c r="G137" s="10"/>
      <c r="H137" s="10"/>
    </row>
    <row r="138" spans="1:8" ht="60">
      <c r="A138" s="89" t="s">
        <v>201</v>
      </c>
      <c r="B138" s="49" t="s">
        <v>199</v>
      </c>
      <c r="C138" s="51"/>
      <c r="D138" s="42"/>
      <c r="E138" s="45">
        <f>+E139</f>
        <v>608.1</v>
      </c>
      <c r="F138" s="10"/>
      <c r="G138" s="10"/>
      <c r="H138" s="10"/>
    </row>
    <row r="139" spans="1:8" ht="31.5">
      <c r="A139" s="30" t="s">
        <v>6</v>
      </c>
      <c r="B139" s="49" t="s">
        <v>199</v>
      </c>
      <c r="C139" s="51">
        <v>244</v>
      </c>
      <c r="D139" s="42"/>
      <c r="E139" s="45">
        <f>+E140</f>
        <v>608.1</v>
      </c>
      <c r="F139" s="10"/>
      <c r="G139" s="10"/>
      <c r="H139" s="10"/>
    </row>
    <row r="140" spans="1:8" ht="15.75">
      <c r="A140" s="50" t="s">
        <v>75</v>
      </c>
      <c r="B140" s="49" t="s">
        <v>199</v>
      </c>
      <c r="C140" s="51">
        <v>244</v>
      </c>
      <c r="D140" s="42">
        <v>409</v>
      </c>
      <c r="E140" s="45">
        <v>608.1</v>
      </c>
      <c r="F140" s="10"/>
      <c r="G140" s="10"/>
      <c r="H140" s="10"/>
    </row>
    <row r="141" spans="1:5" ht="47.25">
      <c r="A141" s="56" t="s">
        <v>170</v>
      </c>
      <c r="B141" s="76" t="s">
        <v>43</v>
      </c>
      <c r="C141" s="77"/>
      <c r="D141" s="77"/>
      <c r="E141" s="78">
        <f>E142+E179</f>
        <v>6877.9</v>
      </c>
    </row>
    <row r="142" spans="1:5" ht="31.5">
      <c r="A142" s="35" t="s">
        <v>29</v>
      </c>
      <c r="B142" s="58" t="s">
        <v>44</v>
      </c>
      <c r="C142" s="39"/>
      <c r="D142" s="41"/>
      <c r="E142" s="59">
        <f>E143+E152+E155+E158+E161+E164+E167+E170+E173+E176</f>
        <v>3822.3</v>
      </c>
    </row>
    <row r="143" spans="1:5" ht="63">
      <c r="A143" s="30" t="s">
        <v>171</v>
      </c>
      <c r="B143" s="39" t="s">
        <v>45</v>
      </c>
      <c r="C143" s="39"/>
      <c r="D143" s="41"/>
      <c r="E143" s="45">
        <f>+E144+E146+E148+E150</f>
        <v>2759.9</v>
      </c>
    </row>
    <row r="144" spans="1:5" ht="47.25">
      <c r="A144" s="30" t="s">
        <v>56</v>
      </c>
      <c r="B144" s="39" t="s">
        <v>45</v>
      </c>
      <c r="C144" s="39">
        <v>121</v>
      </c>
      <c r="D144" s="39"/>
      <c r="E144" s="45">
        <f>E145</f>
        <v>2292.9</v>
      </c>
    </row>
    <row r="145" spans="1:5" ht="63">
      <c r="A145" s="30" t="s">
        <v>32</v>
      </c>
      <c r="B145" s="39" t="s">
        <v>45</v>
      </c>
      <c r="C145" s="39">
        <v>121</v>
      </c>
      <c r="D145" s="41">
        <v>104</v>
      </c>
      <c r="E145" s="45">
        <v>2292.9</v>
      </c>
    </row>
    <row r="146" spans="1:5" ht="31.5">
      <c r="A146" s="30" t="s">
        <v>136</v>
      </c>
      <c r="B146" s="39" t="s">
        <v>45</v>
      </c>
      <c r="C146" s="39">
        <v>122</v>
      </c>
      <c r="D146" s="41"/>
      <c r="E146" s="45">
        <f>E147</f>
        <v>0</v>
      </c>
    </row>
    <row r="147" spans="1:5" ht="63">
      <c r="A147" s="30" t="s">
        <v>32</v>
      </c>
      <c r="B147" s="39" t="s">
        <v>45</v>
      </c>
      <c r="C147" s="39">
        <v>122</v>
      </c>
      <c r="D147" s="41">
        <v>104</v>
      </c>
      <c r="E147" s="45">
        <v>0</v>
      </c>
    </row>
    <row r="148" spans="1:5" ht="31.5">
      <c r="A148" s="30" t="s">
        <v>6</v>
      </c>
      <c r="B148" s="39" t="s">
        <v>45</v>
      </c>
      <c r="C148" s="39">
        <v>244</v>
      </c>
      <c r="D148" s="41"/>
      <c r="E148" s="45">
        <f>E149</f>
        <v>443.6</v>
      </c>
    </row>
    <row r="149" spans="1:5" ht="63">
      <c r="A149" s="30" t="s">
        <v>32</v>
      </c>
      <c r="B149" s="39" t="s">
        <v>45</v>
      </c>
      <c r="C149" s="39">
        <v>244</v>
      </c>
      <c r="D149" s="41">
        <v>104</v>
      </c>
      <c r="E149" s="45">
        <v>443.6</v>
      </c>
    </row>
    <row r="150" spans="1:5" ht="15.75">
      <c r="A150" s="73" t="s">
        <v>188</v>
      </c>
      <c r="B150" s="39" t="s">
        <v>45</v>
      </c>
      <c r="C150" s="39">
        <v>852</v>
      </c>
      <c r="D150" s="41"/>
      <c r="E150" s="45">
        <f>+E151</f>
        <v>23.4</v>
      </c>
    </row>
    <row r="151" spans="1:5" ht="63">
      <c r="A151" s="30" t="s">
        <v>32</v>
      </c>
      <c r="B151" s="39" t="s">
        <v>45</v>
      </c>
      <c r="C151" s="39">
        <v>852</v>
      </c>
      <c r="D151" s="41">
        <v>104</v>
      </c>
      <c r="E151" s="45">
        <v>23.4</v>
      </c>
    </row>
    <row r="152" spans="1:5" ht="78.75">
      <c r="A152" s="30" t="s">
        <v>191</v>
      </c>
      <c r="B152" s="39" t="s">
        <v>122</v>
      </c>
      <c r="C152" s="39"/>
      <c r="D152" s="41"/>
      <c r="E152" s="45">
        <f>+E153</f>
        <v>207.4</v>
      </c>
    </row>
    <row r="153" spans="1:5" ht="78.75">
      <c r="A153" s="48" t="s">
        <v>121</v>
      </c>
      <c r="B153" s="39" t="s">
        <v>122</v>
      </c>
      <c r="C153" s="39">
        <v>121</v>
      </c>
      <c r="D153" s="41"/>
      <c r="E153" s="45">
        <f>E154</f>
        <v>207.4</v>
      </c>
    </row>
    <row r="154" spans="1:5" ht="63">
      <c r="A154" s="30" t="s">
        <v>32</v>
      </c>
      <c r="B154" s="39" t="s">
        <v>122</v>
      </c>
      <c r="C154" s="39">
        <v>121</v>
      </c>
      <c r="D154" s="41">
        <v>104</v>
      </c>
      <c r="E154" s="45">
        <v>207.4</v>
      </c>
    </row>
    <row r="155" spans="1:5" ht="63">
      <c r="A155" s="30" t="s">
        <v>172</v>
      </c>
      <c r="B155" s="39" t="s">
        <v>46</v>
      </c>
      <c r="C155" s="39"/>
      <c r="D155" s="39"/>
      <c r="E155" s="45">
        <f>E157</f>
        <v>624.2</v>
      </c>
    </row>
    <row r="156" spans="1:5" ht="47.25">
      <c r="A156" s="30" t="s">
        <v>56</v>
      </c>
      <c r="B156" s="39" t="s">
        <v>46</v>
      </c>
      <c r="C156" s="39">
        <v>121</v>
      </c>
      <c r="D156" s="41"/>
      <c r="E156" s="45">
        <f>E157</f>
        <v>624.2</v>
      </c>
    </row>
    <row r="157" spans="1:5" ht="63">
      <c r="A157" s="30" t="s">
        <v>32</v>
      </c>
      <c r="B157" s="39" t="s">
        <v>46</v>
      </c>
      <c r="C157" s="39">
        <v>121</v>
      </c>
      <c r="D157" s="40" t="s">
        <v>104</v>
      </c>
      <c r="E157" s="39">
        <v>624.2</v>
      </c>
    </row>
    <row r="158" spans="1:5" ht="94.5">
      <c r="A158" s="30" t="s">
        <v>183</v>
      </c>
      <c r="B158" s="39" t="s">
        <v>47</v>
      </c>
      <c r="C158" s="39"/>
      <c r="D158" s="40"/>
      <c r="E158" s="39">
        <f>E160</f>
        <v>26.3</v>
      </c>
    </row>
    <row r="159" spans="1:5" ht="15.75">
      <c r="A159" s="30" t="s">
        <v>31</v>
      </c>
      <c r="B159" s="39" t="s">
        <v>47</v>
      </c>
      <c r="C159" s="39">
        <v>540</v>
      </c>
      <c r="D159" s="40"/>
      <c r="E159" s="39">
        <f>E160</f>
        <v>26.3</v>
      </c>
    </row>
    <row r="160" spans="1:5" ht="47.25">
      <c r="A160" s="30" t="s">
        <v>192</v>
      </c>
      <c r="B160" s="39" t="s">
        <v>47</v>
      </c>
      <c r="C160" s="39">
        <v>540</v>
      </c>
      <c r="D160" s="40" t="s">
        <v>126</v>
      </c>
      <c r="E160" s="39">
        <v>26.3</v>
      </c>
    </row>
    <row r="161" spans="1:5" ht="63">
      <c r="A161" s="30" t="s">
        <v>184</v>
      </c>
      <c r="B161" s="39" t="s">
        <v>48</v>
      </c>
      <c r="C161" s="39"/>
      <c r="D161" s="40"/>
      <c r="E161" s="39">
        <f>E162</f>
        <v>164.4</v>
      </c>
    </row>
    <row r="162" spans="1:5" ht="15.75">
      <c r="A162" s="30" t="s">
        <v>31</v>
      </c>
      <c r="B162" s="39" t="s">
        <v>48</v>
      </c>
      <c r="C162" s="39">
        <v>540</v>
      </c>
      <c r="D162" s="40"/>
      <c r="E162" s="39">
        <f>E163</f>
        <v>164.4</v>
      </c>
    </row>
    <row r="163" spans="1:5" ht="63">
      <c r="A163" s="30" t="s">
        <v>32</v>
      </c>
      <c r="B163" s="39" t="s">
        <v>48</v>
      </c>
      <c r="C163" s="39">
        <v>540</v>
      </c>
      <c r="D163" s="40" t="s">
        <v>126</v>
      </c>
      <c r="E163" s="39">
        <v>164.4</v>
      </c>
    </row>
    <row r="164" spans="1:5" ht="94.5">
      <c r="A164" s="30" t="s">
        <v>173</v>
      </c>
      <c r="B164" s="39" t="s">
        <v>78</v>
      </c>
      <c r="C164" s="39"/>
      <c r="D164" s="40"/>
      <c r="E164" s="39">
        <f>E166</f>
        <v>18.7</v>
      </c>
    </row>
    <row r="165" spans="1:5" ht="15.75">
      <c r="A165" s="30" t="s">
        <v>31</v>
      </c>
      <c r="B165" s="39" t="s">
        <v>78</v>
      </c>
      <c r="C165" s="39">
        <v>540</v>
      </c>
      <c r="D165" s="40"/>
      <c r="E165" s="39">
        <f>E166</f>
        <v>18.7</v>
      </c>
    </row>
    <row r="166" spans="1:5" ht="63">
      <c r="A166" s="30" t="s">
        <v>32</v>
      </c>
      <c r="B166" s="39" t="s">
        <v>78</v>
      </c>
      <c r="C166" s="39">
        <v>540</v>
      </c>
      <c r="D166" s="40" t="s">
        <v>104</v>
      </c>
      <c r="E166" s="39">
        <v>18.7</v>
      </c>
    </row>
    <row r="167" spans="1:5" ht="110.25">
      <c r="A167" s="30" t="s">
        <v>79</v>
      </c>
      <c r="B167" s="39" t="s">
        <v>80</v>
      </c>
      <c r="C167" s="39">
        <v>540</v>
      </c>
      <c r="D167" s="40"/>
      <c r="E167" s="46">
        <f>E169</f>
        <v>3</v>
      </c>
    </row>
    <row r="168" spans="1:5" ht="15.75">
      <c r="A168" s="30" t="s">
        <v>31</v>
      </c>
      <c r="B168" s="39" t="s">
        <v>80</v>
      </c>
      <c r="C168" s="39">
        <v>540</v>
      </c>
      <c r="D168" s="40"/>
      <c r="E168" s="46">
        <f>E169</f>
        <v>3</v>
      </c>
    </row>
    <row r="169" spans="1:5" ht="63">
      <c r="A169" s="30" t="s">
        <v>32</v>
      </c>
      <c r="B169" s="39" t="s">
        <v>80</v>
      </c>
      <c r="C169" s="39">
        <v>540</v>
      </c>
      <c r="D169" s="40" t="s">
        <v>104</v>
      </c>
      <c r="E169" s="46">
        <v>3</v>
      </c>
    </row>
    <row r="170" spans="1:5" ht="78.75">
      <c r="A170" s="30" t="s">
        <v>174</v>
      </c>
      <c r="B170" s="39" t="s">
        <v>82</v>
      </c>
      <c r="C170" s="39">
        <v>540</v>
      </c>
      <c r="D170" s="40"/>
      <c r="E170" s="39">
        <f>E172</f>
        <v>14.4</v>
      </c>
    </row>
    <row r="171" spans="1:5" ht="15.75">
      <c r="A171" s="30" t="s">
        <v>31</v>
      </c>
      <c r="B171" s="39" t="s">
        <v>82</v>
      </c>
      <c r="C171" s="39">
        <v>540</v>
      </c>
      <c r="D171" s="40"/>
      <c r="E171" s="39">
        <f>E172</f>
        <v>14.4</v>
      </c>
    </row>
    <row r="172" spans="1:5" ht="63">
      <c r="A172" s="30" t="s">
        <v>32</v>
      </c>
      <c r="B172" s="39" t="s">
        <v>82</v>
      </c>
      <c r="C172" s="39">
        <v>540</v>
      </c>
      <c r="D172" s="40" t="s">
        <v>104</v>
      </c>
      <c r="E172" s="39">
        <v>14.4</v>
      </c>
    </row>
    <row r="173" spans="1:5" ht="63">
      <c r="A173" s="30" t="s">
        <v>83</v>
      </c>
      <c r="B173" s="39" t="s">
        <v>84</v>
      </c>
      <c r="C173" s="39">
        <v>540</v>
      </c>
      <c r="D173" s="40"/>
      <c r="E173" s="46">
        <f>E175</f>
        <v>3</v>
      </c>
    </row>
    <row r="174" spans="1:5" ht="15.75">
      <c r="A174" s="30" t="s">
        <v>31</v>
      </c>
      <c r="B174" s="39" t="s">
        <v>84</v>
      </c>
      <c r="C174" s="39">
        <v>540</v>
      </c>
      <c r="D174" s="40"/>
      <c r="E174" s="46">
        <f>E175</f>
        <v>3</v>
      </c>
    </row>
    <row r="175" spans="1:5" ht="63">
      <c r="A175" s="30" t="s">
        <v>32</v>
      </c>
      <c r="B175" s="39" t="s">
        <v>84</v>
      </c>
      <c r="C175" s="39">
        <v>540</v>
      </c>
      <c r="D175" s="40" t="s">
        <v>104</v>
      </c>
      <c r="E175" s="46">
        <v>3</v>
      </c>
    </row>
    <row r="176" spans="1:5" ht="110.25">
      <c r="A176" s="30" t="s">
        <v>175</v>
      </c>
      <c r="B176" s="39" t="s">
        <v>49</v>
      </c>
      <c r="C176" s="39"/>
      <c r="D176" s="41"/>
      <c r="E176" s="45">
        <f>E177</f>
        <v>1</v>
      </c>
    </row>
    <row r="177" spans="1:5" ht="31.5">
      <c r="A177" s="30" t="s">
        <v>6</v>
      </c>
      <c r="B177" s="39" t="s">
        <v>49</v>
      </c>
      <c r="C177" s="39">
        <v>244</v>
      </c>
      <c r="D177" s="41"/>
      <c r="E177" s="45">
        <f>E178</f>
        <v>1</v>
      </c>
    </row>
    <row r="178" spans="1:5" ht="63">
      <c r="A178" s="30" t="s">
        <v>32</v>
      </c>
      <c r="B178" s="39" t="s">
        <v>49</v>
      </c>
      <c r="C178" s="39">
        <v>244</v>
      </c>
      <c r="D178" s="41">
        <v>104</v>
      </c>
      <c r="E178" s="45">
        <v>1</v>
      </c>
    </row>
    <row r="179" spans="1:5" ht="31.5">
      <c r="A179" s="71" t="s">
        <v>22</v>
      </c>
      <c r="B179" s="66" t="s">
        <v>50</v>
      </c>
      <c r="C179" s="67"/>
      <c r="D179" s="68"/>
      <c r="E179" s="69">
        <f>+E180+E183+E186+E189+E192+E195+E198+E201+E204+E207+E210+E213+E216+E219</f>
        <v>3055.6</v>
      </c>
    </row>
    <row r="180" spans="1:5" ht="63">
      <c r="A180" s="30" t="s">
        <v>176</v>
      </c>
      <c r="B180" s="39" t="s">
        <v>51</v>
      </c>
      <c r="C180" s="39"/>
      <c r="D180" s="41"/>
      <c r="E180" s="45">
        <f>E182</f>
        <v>30.5</v>
      </c>
    </row>
    <row r="181" spans="1:5" ht="15.75">
      <c r="A181" s="30" t="s">
        <v>10</v>
      </c>
      <c r="B181" s="39" t="s">
        <v>51</v>
      </c>
      <c r="C181" s="39">
        <v>870</v>
      </c>
      <c r="D181" s="41"/>
      <c r="E181" s="45">
        <f>E182</f>
        <v>30.5</v>
      </c>
    </row>
    <row r="182" spans="1:5" ht="15.75">
      <c r="A182" s="30" t="s">
        <v>33</v>
      </c>
      <c r="B182" s="39" t="s">
        <v>51</v>
      </c>
      <c r="C182" s="39">
        <v>870</v>
      </c>
      <c r="D182" s="41">
        <v>111</v>
      </c>
      <c r="E182" s="45">
        <v>30.5</v>
      </c>
    </row>
    <row r="183" spans="1:5" ht="63">
      <c r="A183" s="30" t="s">
        <v>85</v>
      </c>
      <c r="B183" s="39" t="s">
        <v>86</v>
      </c>
      <c r="C183" s="39"/>
      <c r="D183" s="39"/>
      <c r="E183" s="45">
        <f>E185</f>
        <v>89.3</v>
      </c>
    </row>
    <row r="184" spans="1:5" ht="31.5">
      <c r="A184" s="30" t="s">
        <v>6</v>
      </c>
      <c r="B184" s="39" t="s">
        <v>86</v>
      </c>
      <c r="C184" s="39">
        <v>244</v>
      </c>
      <c r="D184" s="39"/>
      <c r="E184" s="45">
        <f>E185</f>
        <v>89.3</v>
      </c>
    </row>
    <row r="185" spans="1:5" ht="15.75">
      <c r="A185" s="30" t="s">
        <v>87</v>
      </c>
      <c r="B185" s="39" t="s">
        <v>86</v>
      </c>
      <c r="C185" s="39">
        <v>244</v>
      </c>
      <c r="D185" s="40" t="s">
        <v>96</v>
      </c>
      <c r="E185" s="45">
        <v>89.3</v>
      </c>
    </row>
    <row r="186" spans="1:5" s="5" customFormat="1" ht="78.75">
      <c r="A186" s="30" t="s">
        <v>177</v>
      </c>
      <c r="B186" s="39" t="s">
        <v>53</v>
      </c>
      <c r="C186" s="39"/>
      <c r="D186" s="47"/>
      <c r="E186" s="45">
        <f>E188</f>
        <v>50</v>
      </c>
    </row>
    <row r="187" spans="1:5" ht="31.5">
      <c r="A187" s="30" t="s">
        <v>6</v>
      </c>
      <c r="B187" s="39" t="s">
        <v>53</v>
      </c>
      <c r="C187" s="39">
        <v>244</v>
      </c>
      <c r="D187" s="47"/>
      <c r="E187" s="45">
        <f>E188</f>
        <v>50</v>
      </c>
    </row>
    <row r="188" spans="1:5" ht="15.75">
      <c r="A188" s="30" t="s">
        <v>1</v>
      </c>
      <c r="B188" s="39" t="s">
        <v>53</v>
      </c>
      <c r="C188" s="39">
        <v>244</v>
      </c>
      <c r="D188" s="47">
        <v>113</v>
      </c>
      <c r="E188" s="45">
        <v>50</v>
      </c>
    </row>
    <row r="189" spans="1:5" ht="63">
      <c r="A189" s="30" t="s">
        <v>178</v>
      </c>
      <c r="B189" s="39" t="s">
        <v>54</v>
      </c>
      <c r="C189" s="39"/>
      <c r="D189" s="39"/>
      <c r="E189" s="45">
        <f>E190</f>
        <v>0</v>
      </c>
    </row>
    <row r="190" spans="1:5" ht="31.5">
      <c r="A190" s="30" t="s">
        <v>6</v>
      </c>
      <c r="B190" s="39" t="s">
        <v>54</v>
      </c>
      <c r="C190" s="39">
        <v>244</v>
      </c>
      <c r="D190" s="39"/>
      <c r="E190" s="45">
        <f>E191</f>
        <v>0</v>
      </c>
    </row>
    <row r="191" spans="1:5" ht="15.75">
      <c r="A191" s="30" t="s">
        <v>1</v>
      </c>
      <c r="B191" s="39" t="s">
        <v>54</v>
      </c>
      <c r="C191" s="39">
        <v>244</v>
      </c>
      <c r="D191" s="47">
        <v>113</v>
      </c>
      <c r="E191" s="45">
        <v>0</v>
      </c>
    </row>
    <row r="192" spans="1:5" ht="47.25">
      <c r="A192" s="30" t="s">
        <v>30</v>
      </c>
      <c r="B192" s="39" t="s">
        <v>55</v>
      </c>
      <c r="C192" s="39"/>
      <c r="D192" s="39"/>
      <c r="E192" s="45">
        <f>E194</f>
        <v>938</v>
      </c>
    </row>
    <row r="193" spans="1:5" ht="31.5">
      <c r="A193" s="30" t="s">
        <v>6</v>
      </c>
      <c r="B193" s="39" t="s">
        <v>55</v>
      </c>
      <c r="C193" s="39">
        <v>244</v>
      </c>
      <c r="D193" s="39"/>
      <c r="E193" s="45">
        <f>E194</f>
        <v>938</v>
      </c>
    </row>
    <row r="194" spans="1:5" ht="15.75">
      <c r="A194" s="30" t="s">
        <v>1</v>
      </c>
      <c r="B194" s="39" t="s">
        <v>55</v>
      </c>
      <c r="C194" s="39">
        <v>244</v>
      </c>
      <c r="D194" s="47">
        <v>113</v>
      </c>
      <c r="E194" s="45">
        <v>938</v>
      </c>
    </row>
    <row r="195" spans="1:5" ht="63">
      <c r="A195" s="30" t="s">
        <v>88</v>
      </c>
      <c r="B195" s="39" t="s">
        <v>89</v>
      </c>
      <c r="C195" s="39"/>
      <c r="D195" s="40"/>
      <c r="E195" s="45">
        <f>E197</f>
        <v>25</v>
      </c>
    </row>
    <row r="196" spans="1:5" ht="31.5">
      <c r="A196" s="30" t="s">
        <v>6</v>
      </c>
      <c r="B196" s="39" t="s">
        <v>89</v>
      </c>
      <c r="C196" s="39">
        <v>244</v>
      </c>
      <c r="D196" s="40"/>
      <c r="E196" s="45">
        <f>E197</f>
        <v>25</v>
      </c>
    </row>
    <row r="197" spans="1:5" ht="47.25">
      <c r="A197" s="30" t="s">
        <v>90</v>
      </c>
      <c r="B197" s="39" t="s">
        <v>89</v>
      </c>
      <c r="C197" s="39">
        <v>244</v>
      </c>
      <c r="D197" s="40" t="s">
        <v>95</v>
      </c>
      <c r="E197" s="45">
        <v>25</v>
      </c>
    </row>
    <row r="198" spans="1:5" ht="78.75">
      <c r="A198" s="30" t="s">
        <v>92</v>
      </c>
      <c r="B198" s="39" t="s">
        <v>93</v>
      </c>
      <c r="C198" s="39"/>
      <c r="D198" s="40"/>
      <c r="E198" s="45">
        <f>E200</f>
        <v>20</v>
      </c>
    </row>
    <row r="199" spans="1:5" ht="31.5">
      <c r="A199" s="30" t="s">
        <v>6</v>
      </c>
      <c r="B199" s="39" t="s">
        <v>93</v>
      </c>
      <c r="C199" s="39">
        <v>244</v>
      </c>
      <c r="D199" s="40"/>
      <c r="E199" s="45">
        <f>E200</f>
        <v>20</v>
      </c>
    </row>
    <row r="200" spans="1:5" ht="15.75">
      <c r="A200" s="30" t="s">
        <v>94</v>
      </c>
      <c r="B200" s="39" t="s">
        <v>93</v>
      </c>
      <c r="C200" s="39">
        <v>244</v>
      </c>
      <c r="D200" s="40" t="s">
        <v>91</v>
      </c>
      <c r="E200" s="45">
        <v>20</v>
      </c>
    </row>
    <row r="201" spans="1:5" ht="63">
      <c r="A201" s="30" t="s">
        <v>179</v>
      </c>
      <c r="B201" s="39" t="s">
        <v>97</v>
      </c>
      <c r="C201" s="39"/>
      <c r="D201" s="40"/>
      <c r="E201" s="45">
        <f>E202</f>
        <v>100</v>
      </c>
    </row>
    <row r="202" spans="1:5" ht="31.5">
      <c r="A202" s="30" t="s">
        <v>6</v>
      </c>
      <c r="B202" s="39" t="s">
        <v>97</v>
      </c>
      <c r="C202" s="39">
        <v>244</v>
      </c>
      <c r="D202" s="40"/>
      <c r="E202" s="45">
        <f>E203</f>
        <v>100</v>
      </c>
    </row>
    <row r="203" spans="1:5" ht="15.75">
      <c r="A203" s="30" t="s">
        <v>99</v>
      </c>
      <c r="B203" s="39" t="s">
        <v>97</v>
      </c>
      <c r="C203" s="39">
        <v>244</v>
      </c>
      <c r="D203" s="40" t="s">
        <v>98</v>
      </c>
      <c r="E203" s="45">
        <v>100</v>
      </c>
    </row>
    <row r="204" spans="1:5" ht="47.25">
      <c r="A204" s="48" t="s">
        <v>124</v>
      </c>
      <c r="B204" s="39" t="s">
        <v>125</v>
      </c>
      <c r="C204" s="39"/>
      <c r="D204" s="40"/>
      <c r="E204" s="45">
        <f>+E205</f>
        <v>249.8</v>
      </c>
    </row>
    <row r="205" spans="1:5" ht="31.5">
      <c r="A205" s="30" t="s">
        <v>6</v>
      </c>
      <c r="B205" s="39" t="s">
        <v>125</v>
      </c>
      <c r="C205" s="39">
        <v>244</v>
      </c>
      <c r="D205" s="40"/>
      <c r="E205" s="45">
        <f>E206</f>
        <v>249.8</v>
      </c>
    </row>
    <row r="206" spans="1:5" ht="15.75">
      <c r="A206" s="30" t="s">
        <v>99</v>
      </c>
      <c r="B206" s="39" t="s">
        <v>125</v>
      </c>
      <c r="C206" s="39">
        <v>244</v>
      </c>
      <c r="D206" s="40" t="s">
        <v>98</v>
      </c>
      <c r="E206" s="45">
        <v>249.8</v>
      </c>
    </row>
    <row r="207" spans="1:5" ht="63">
      <c r="A207" s="30" t="s">
        <v>180</v>
      </c>
      <c r="B207" s="39" t="s">
        <v>100</v>
      </c>
      <c r="C207" s="39"/>
      <c r="D207" s="40"/>
      <c r="E207" s="45">
        <f>+E208</f>
        <v>0</v>
      </c>
    </row>
    <row r="208" spans="1:5" ht="31.5">
      <c r="A208" s="30" t="s">
        <v>6</v>
      </c>
      <c r="B208" s="39" t="s">
        <v>100</v>
      </c>
      <c r="C208" s="39">
        <v>244</v>
      </c>
      <c r="D208" s="40"/>
      <c r="E208" s="45">
        <f>E209</f>
        <v>0</v>
      </c>
    </row>
    <row r="209" spans="1:5" ht="15.75">
      <c r="A209" s="30" t="s">
        <v>99</v>
      </c>
      <c r="B209" s="39" t="s">
        <v>100</v>
      </c>
      <c r="C209" s="39">
        <v>244</v>
      </c>
      <c r="D209" s="40" t="s">
        <v>98</v>
      </c>
      <c r="E209" s="45">
        <v>0</v>
      </c>
    </row>
    <row r="210" spans="1:5" ht="63">
      <c r="A210" s="90" t="s">
        <v>206</v>
      </c>
      <c r="B210" s="39" t="s">
        <v>204</v>
      </c>
      <c r="C210" s="39"/>
      <c r="D210" s="40"/>
      <c r="E210" s="45">
        <f>+E211</f>
        <v>65</v>
      </c>
    </row>
    <row r="211" spans="1:5" ht="15.75">
      <c r="A211" s="30" t="s">
        <v>207</v>
      </c>
      <c r="B211" s="39" t="s">
        <v>204</v>
      </c>
      <c r="C211" s="39">
        <v>850</v>
      </c>
      <c r="D211" s="40"/>
      <c r="E211" s="45">
        <f>+E212</f>
        <v>65</v>
      </c>
    </row>
    <row r="212" spans="1:5" ht="15.75">
      <c r="A212" s="75" t="s">
        <v>2</v>
      </c>
      <c r="B212" s="39" t="s">
        <v>204</v>
      </c>
      <c r="C212" s="39">
        <v>850</v>
      </c>
      <c r="D212" s="40" t="s">
        <v>205</v>
      </c>
      <c r="E212" s="45">
        <v>65</v>
      </c>
    </row>
    <row r="213" spans="1:5" ht="63">
      <c r="A213" s="30" t="s">
        <v>181</v>
      </c>
      <c r="B213" s="39" t="s">
        <v>52</v>
      </c>
      <c r="C213" s="39"/>
      <c r="D213" s="41"/>
      <c r="E213" s="45">
        <f>+E214</f>
        <v>189.1</v>
      </c>
    </row>
    <row r="214" spans="1:5" ht="47.25">
      <c r="A214" s="30" t="s">
        <v>35</v>
      </c>
      <c r="B214" s="39" t="s">
        <v>52</v>
      </c>
      <c r="C214" s="39">
        <v>321</v>
      </c>
      <c r="D214" s="39"/>
      <c r="E214" s="45">
        <f>E215</f>
        <v>189.1</v>
      </c>
    </row>
    <row r="215" spans="1:5" ht="15.75">
      <c r="A215" s="30" t="s">
        <v>34</v>
      </c>
      <c r="B215" s="39" t="s">
        <v>52</v>
      </c>
      <c r="C215" s="39">
        <v>321</v>
      </c>
      <c r="D215" s="39">
        <v>1001</v>
      </c>
      <c r="E215" s="45">
        <v>189.1</v>
      </c>
    </row>
    <row r="216" spans="1:5" ht="63">
      <c r="A216" s="75" t="s">
        <v>197</v>
      </c>
      <c r="B216" s="39" t="s">
        <v>195</v>
      </c>
      <c r="C216" s="39"/>
      <c r="D216" s="39"/>
      <c r="E216" s="45">
        <f>+E217</f>
        <v>1200</v>
      </c>
    </row>
    <row r="217" spans="1:5" ht="47.25">
      <c r="A217" s="75" t="s">
        <v>196</v>
      </c>
      <c r="B217" s="39" t="s">
        <v>195</v>
      </c>
      <c r="C217" s="39">
        <v>452</v>
      </c>
      <c r="D217" s="39"/>
      <c r="E217" s="45">
        <f>+E218</f>
        <v>1200</v>
      </c>
    </row>
    <row r="218" spans="1:5" ht="15.75">
      <c r="A218" s="30" t="s">
        <v>1</v>
      </c>
      <c r="B218" s="39" t="s">
        <v>195</v>
      </c>
      <c r="C218" s="39">
        <v>452</v>
      </c>
      <c r="D218" s="47">
        <v>113</v>
      </c>
      <c r="E218" s="45">
        <v>1200</v>
      </c>
    </row>
    <row r="219" spans="1:5" ht="78.75">
      <c r="A219" s="30" t="s">
        <v>182</v>
      </c>
      <c r="B219" s="39" t="s">
        <v>101</v>
      </c>
      <c r="C219" s="39"/>
      <c r="D219" s="39"/>
      <c r="E219" s="40">
        <f>+E220+E222</f>
        <v>98.89999999999999</v>
      </c>
    </row>
    <row r="220" spans="1:5" ht="47.25">
      <c r="A220" s="30" t="s">
        <v>56</v>
      </c>
      <c r="B220" s="39" t="s">
        <v>101</v>
      </c>
      <c r="C220" s="39">
        <v>121</v>
      </c>
      <c r="D220" s="39"/>
      <c r="E220" s="40" t="str">
        <f>E221</f>
        <v>90,8</v>
      </c>
    </row>
    <row r="221" spans="1:5" ht="15.75">
      <c r="A221" s="30" t="s">
        <v>102</v>
      </c>
      <c r="B221" s="39" t="s">
        <v>101</v>
      </c>
      <c r="C221" s="39">
        <v>121</v>
      </c>
      <c r="D221" s="39" t="s">
        <v>103</v>
      </c>
      <c r="E221" s="40" t="s">
        <v>202</v>
      </c>
    </row>
    <row r="222" spans="1:5" ht="31.5">
      <c r="A222" s="30" t="s">
        <v>6</v>
      </c>
      <c r="B222" s="39" t="s">
        <v>101</v>
      </c>
      <c r="C222" s="39">
        <v>244</v>
      </c>
      <c r="D222" s="39"/>
      <c r="E222" s="40" t="str">
        <f>+E223</f>
        <v>8,1</v>
      </c>
    </row>
    <row r="223" spans="1:5" ht="15.75">
      <c r="A223" s="30" t="s">
        <v>102</v>
      </c>
      <c r="B223" s="39" t="s">
        <v>101</v>
      </c>
      <c r="C223" s="39">
        <v>244</v>
      </c>
      <c r="D223" s="39" t="s">
        <v>103</v>
      </c>
      <c r="E223" s="40" t="s">
        <v>203</v>
      </c>
    </row>
    <row r="224" spans="1:5" ht="15.75">
      <c r="A224" s="15"/>
      <c r="B224" s="12"/>
      <c r="C224" s="12"/>
      <c r="D224" s="12"/>
      <c r="E224" s="12"/>
    </row>
    <row r="225" spans="1:5" ht="15.75">
      <c r="A225" s="15"/>
      <c r="B225" s="16"/>
      <c r="C225" s="16"/>
      <c r="D225" s="16"/>
      <c r="E225" s="16"/>
    </row>
    <row r="226" spans="1:5" ht="15.75">
      <c r="A226" s="15"/>
      <c r="B226" s="16"/>
      <c r="C226" s="16"/>
      <c r="D226" s="16"/>
      <c r="E226" s="16"/>
    </row>
    <row r="227" spans="1:5" ht="15.75">
      <c r="A227" s="15"/>
      <c r="B227" s="12"/>
      <c r="C227" s="12"/>
      <c r="D227" s="13"/>
      <c r="E227" s="14"/>
    </row>
    <row r="228" spans="1:5" ht="15.75">
      <c r="A228" s="15"/>
      <c r="B228" s="12"/>
      <c r="C228" s="12"/>
      <c r="D228" s="13"/>
      <c r="E228" s="14"/>
    </row>
    <row r="229" spans="1:5" ht="15.75">
      <c r="A229" s="15"/>
      <c r="B229" s="12"/>
      <c r="C229" s="12"/>
      <c r="D229" s="13"/>
      <c r="E229" s="14"/>
    </row>
    <row r="230" spans="1:5" ht="15.75">
      <c r="A230" s="15"/>
      <c r="B230" s="12"/>
      <c r="C230" s="12"/>
      <c r="D230" s="12"/>
      <c r="E230" s="14"/>
    </row>
    <row r="231" spans="1:5" ht="15.75">
      <c r="A231" s="15"/>
      <c r="B231" s="12"/>
      <c r="C231" s="12"/>
      <c r="D231" s="12"/>
      <c r="E231" s="14"/>
    </row>
    <row r="232" spans="1:5" ht="15.75">
      <c r="A232" s="15"/>
      <c r="B232" s="12"/>
      <c r="C232" s="12"/>
      <c r="D232" s="12"/>
      <c r="E232" s="14"/>
    </row>
    <row r="233" spans="1:5" ht="15.75">
      <c r="A233" s="15"/>
      <c r="B233" s="12"/>
      <c r="C233" s="12"/>
      <c r="D233" s="12"/>
      <c r="E233" s="14"/>
    </row>
    <row r="234" spans="1:5" ht="15.75">
      <c r="A234" s="15"/>
      <c r="B234" s="12"/>
      <c r="C234" s="12"/>
      <c r="D234" s="12"/>
      <c r="E234" s="14"/>
    </row>
  </sheetData>
  <sheetProtection/>
  <autoFilter ref="A14:E194"/>
  <mergeCells count="3">
    <mergeCell ref="A9:E9"/>
    <mergeCell ref="A11:E11"/>
    <mergeCell ref="A10:E10"/>
  </mergeCells>
  <printOptions/>
  <pageMargins left="1.141732283464567" right="0.16" top="0.43" bottom="0.44" header="0.15748031496062992" footer="0"/>
  <pageSetup fitToHeight="0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Администратор</cp:lastModifiedBy>
  <cp:lastPrinted>2013-11-15T08:00:52Z</cp:lastPrinted>
  <dcterms:created xsi:type="dcterms:W3CDTF">2002-03-11T10:22:12Z</dcterms:created>
  <dcterms:modified xsi:type="dcterms:W3CDTF">2014-12-29T10:45:17Z</dcterms:modified>
  <cp:category/>
  <cp:version/>
  <cp:contentType/>
  <cp:contentStatus/>
</cp:coreProperties>
</file>